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/>
  </bookViews>
  <sheets>
    <sheet name="propertyTypeForPeriod" sheetId="1" r:id="rId1"/>
  </sheets>
  <calcPr calcId="15251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8" i="1"/>
  <c r="U10" i="1"/>
  <c r="U12" i="1"/>
  <c r="U13" i="1"/>
  <c r="U15" i="1"/>
  <c r="U16" i="1"/>
  <c r="U17" i="1"/>
  <c r="U18" i="1"/>
  <c r="U20" i="1"/>
  <c r="U21" i="1"/>
  <c r="U22" i="1"/>
  <c r="U24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8" i="1"/>
  <c r="M9" i="1"/>
  <c r="M10" i="1"/>
  <c r="M12" i="1"/>
  <c r="M13" i="1"/>
  <c r="M14" i="1"/>
  <c r="M15" i="1"/>
  <c r="M16" i="1"/>
  <c r="M18" i="1"/>
  <c r="M20" i="1"/>
  <c r="M21" i="1"/>
  <c r="M22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40" i="1"/>
  <c r="M8" i="1"/>
  <c r="AB12" i="1"/>
  <c r="AB8" i="1"/>
  <c r="AA12" i="1"/>
  <c r="AA8" i="1"/>
  <c r="H42" i="1"/>
  <c r="H48" i="1"/>
  <c r="H46" i="1"/>
  <c r="G42" i="1"/>
  <c r="G47" i="1"/>
  <c r="G43" i="1"/>
</calcChain>
</file>

<file path=xl/sharedStrings.xml><?xml version="1.0" encoding="utf-8"?>
<sst xmlns="http://schemas.openxmlformats.org/spreadsheetml/2006/main" count="143" uniqueCount="55">
  <si>
    <r>
      <rPr>
        <b/>
        <sz val="18"/>
        <rFont val="Times New Roman"/>
        <family val="1"/>
        <charset val="204"/>
      </rPr>
      <t>Отчет по типам собственности за период</t>
    </r>
  </si>
  <si>
    <t/>
  </si>
  <si>
    <r>
      <rPr>
        <sz val="11"/>
        <rFont val="Times New Roman"/>
        <family val="1"/>
        <charset val="204"/>
      </rPr>
      <t>Период:</t>
    </r>
  </si>
  <si>
    <r>
      <rPr>
        <sz val="11"/>
        <rFont val="Times New Roman"/>
        <family val="1"/>
        <charset val="204"/>
      </rPr>
      <t>01.09.2014-30.04.2024</t>
    </r>
  </si>
  <si>
    <r>
      <rPr>
        <sz val="11"/>
        <rFont val="Times New Roman"/>
        <family val="1"/>
        <charset val="204"/>
      </rPr>
      <t xml:space="preserve">Дата формирования: </t>
    </r>
  </si>
  <si>
    <r>
      <rPr>
        <sz val="11"/>
        <rFont val="Times New Roman"/>
        <family val="1"/>
        <charset val="204"/>
      </rPr>
      <t>02.05.2024</t>
    </r>
  </si>
  <si>
    <r>
      <rPr>
        <sz val="11"/>
        <rFont val="Times New Roman"/>
        <family val="1"/>
        <charset val="204"/>
      </rPr>
      <t>Способ формирования ФКР</t>
    </r>
  </si>
  <si>
    <r>
      <rPr>
        <sz val="11"/>
        <rFont val="Times New Roman"/>
        <family val="1"/>
        <charset val="204"/>
      </rPr>
      <t>Муниципальный район</t>
    </r>
  </si>
  <si>
    <r>
      <rPr>
        <sz val="11"/>
        <rFont val="Times New Roman"/>
        <family val="1"/>
        <charset val="204"/>
      </rPr>
      <t>Населенный пункт</t>
    </r>
  </si>
  <si>
    <r>
      <rPr>
        <sz val="11"/>
        <rFont val="Times New Roman"/>
        <family val="1"/>
        <charset val="204"/>
      </rPr>
      <t>Адрес многоквартирного дома</t>
    </r>
  </si>
  <si>
    <r>
      <rPr>
        <sz val="11"/>
        <rFont val="Times New Roman"/>
        <family val="1"/>
        <charset val="204"/>
      </rPr>
      <t>Код многоквартирного дома</t>
    </r>
  </si>
  <si>
    <r>
      <rPr>
        <sz val="11"/>
        <rFont val="Times New Roman"/>
        <family val="1"/>
        <charset val="204"/>
      </rPr>
      <t>Физические лица</t>
    </r>
  </si>
  <si>
    <r>
      <rPr>
        <sz val="11"/>
        <rFont val="Times New Roman"/>
        <family val="1"/>
        <charset val="204"/>
      </rPr>
      <t>Юридические лица</t>
    </r>
  </si>
  <si>
    <r>
      <rPr>
        <sz val="11"/>
        <rFont val="Times New Roman"/>
        <family val="1"/>
        <charset val="204"/>
      </rPr>
      <t>Федеральная собственность</t>
    </r>
  </si>
  <si>
    <r>
      <rPr>
        <sz val="11"/>
        <rFont val="Times New Roman"/>
        <family val="1"/>
        <charset val="204"/>
      </rPr>
      <t>Собственность субъекта РФ</t>
    </r>
  </si>
  <si>
    <r>
      <rPr>
        <sz val="11"/>
        <rFont val="Times New Roman"/>
        <family val="1"/>
        <charset val="204"/>
      </rPr>
      <t>Муниципальная собственность</t>
    </r>
  </si>
  <si>
    <r>
      <rPr>
        <sz val="11"/>
        <rFont val="Times New Roman"/>
        <family val="1"/>
        <charset val="204"/>
      </rPr>
      <t>Итого</t>
    </r>
  </si>
  <si>
    <r>
      <rPr>
        <sz val="11"/>
        <rFont val="Times New Roman"/>
        <family val="1"/>
        <charset val="204"/>
      </rPr>
      <t>Площадь, на которую производятся начисление взноса на капитальный ремонт, кв. м</t>
    </r>
  </si>
  <si>
    <r>
      <rPr>
        <sz val="11"/>
        <rFont val="Times New Roman"/>
        <family val="1"/>
        <charset val="204"/>
      </rPr>
      <t>Начислено, руб.</t>
    </r>
  </si>
  <si>
    <r>
      <rPr>
        <sz val="11"/>
        <rFont val="Times New Roman"/>
        <family val="1"/>
        <charset val="204"/>
      </rPr>
      <t>Оплачено, руб.</t>
    </r>
  </si>
  <si>
    <r>
      <rPr>
        <sz val="11"/>
        <rFont val="Times New Roman"/>
        <family val="1"/>
        <charset val="204"/>
      </rPr>
      <t>Собираемость, %</t>
    </r>
  </si>
  <si>
    <r>
      <rPr>
        <sz val="11"/>
        <rFont val="Times New Roman"/>
        <family val="1"/>
        <charset val="204"/>
      </rPr>
      <t>Счет регионального оператора</t>
    </r>
  </si>
  <si>
    <r>
      <rPr>
        <sz val="11"/>
        <rFont val="Times New Roman"/>
        <family val="1"/>
        <charset val="204"/>
      </rPr>
      <t>Азовский немецкий национальный район</t>
    </r>
  </si>
  <si>
    <r>
      <rPr>
        <sz val="11"/>
        <rFont val="Times New Roman"/>
        <family val="1"/>
        <charset val="204"/>
      </rPr>
      <t>Большереченский район</t>
    </r>
  </si>
  <si>
    <r>
      <rPr>
        <sz val="11"/>
        <rFont val="Times New Roman"/>
        <family val="1"/>
        <charset val="204"/>
      </rPr>
      <t>Большеуковский район</t>
    </r>
  </si>
  <si>
    <r>
      <rPr>
        <sz val="11"/>
        <rFont val="Times New Roman"/>
        <family val="1"/>
        <charset val="204"/>
      </rPr>
      <t>городской округ Омск</t>
    </r>
  </si>
  <si>
    <r>
      <rPr>
        <sz val="11"/>
        <rFont val="Times New Roman"/>
        <family val="1"/>
        <charset val="204"/>
      </rPr>
      <t>Горьковский район</t>
    </r>
  </si>
  <si>
    <r>
      <rPr>
        <sz val="11"/>
        <rFont val="Times New Roman"/>
        <family val="1"/>
        <charset val="204"/>
      </rPr>
      <t>Знаменский район</t>
    </r>
  </si>
  <si>
    <r>
      <rPr>
        <sz val="11"/>
        <rFont val="Times New Roman"/>
        <family val="1"/>
        <charset val="204"/>
      </rPr>
      <t>Исилькульский район</t>
    </r>
  </si>
  <si>
    <r>
      <rPr>
        <sz val="11"/>
        <rFont val="Times New Roman"/>
        <family val="1"/>
        <charset val="204"/>
      </rPr>
      <t>Калачинский район</t>
    </r>
  </si>
  <si>
    <r>
      <rPr>
        <sz val="11"/>
        <rFont val="Times New Roman"/>
        <family val="1"/>
        <charset val="204"/>
      </rPr>
      <t>Колосовский район</t>
    </r>
  </si>
  <si>
    <r>
      <rPr>
        <sz val="11"/>
        <rFont val="Times New Roman"/>
        <family val="1"/>
        <charset val="204"/>
      </rPr>
      <t>Кормиловский район</t>
    </r>
  </si>
  <si>
    <r>
      <rPr>
        <sz val="11"/>
        <rFont val="Times New Roman"/>
        <family val="1"/>
        <charset val="204"/>
      </rPr>
      <t>Крутинский район</t>
    </r>
  </si>
  <si>
    <r>
      <rPr>
        <sz val="11"/>
        <rFont val="Times New Roman"/>
        <family val="1"/>
        <charset val="204"/>
      </rPr>
      <t>Любинский район</t>
    </r>
  </si>
  <si>
    <r>
      <rPr>
        <sz val="11"/>
        <rFont val="Times New Roman"/>
        <family val="1"/>
        <charset val="204"/>
      </rPr>
      <t>Марьяновский район</t>
    </r>
  </si>
  <si>
    <r>
      <rPr>
        <sz val="11"/>
        <rFont val="Times New Roman"/>
        <family val="1"/>
        <charset val="204"/>
      </rPr>
      <t>Москаленский район</t>
    </r>
  </si>
  <si>
    <r>
      <rPr>
        <sz val="11"/>
        <rFont val="Times New Roman"/>
        <family val="1"/>
        <charset val="204"/>
      </rPr>
      <t>Муромцевский район</t>
    </r>
  </si>
  <si>
    <r>
      <rPr>
        <sz val="11"/>
        <rFont val="Times New Roman"/>
        <family val="1"/>
        <charset val="204"/>
      </rPr>
      <t>Называевский район</t>
    </r>
  </si>
  <si>
    <r>
      <rPr>
        <sz val="11"/>
        <rFont val="Times New Roman"/>
        <family val="1"/>
        <charset val="204"/>
      </rPr>
      <t>Нижнеомский район</t>
    </r>
  </si>
  <si>
    <r>
      <rPr>
        <sz val="11"/>
        <rFont val="Times New Roman"/>
        <family val="1"/>
        <charset val="204"/>
      </rPr>
      <t>Нововаршавский район</t>
    </r>
  </si>
  <si>
    <r>
      <rPr>
        <sz val="11"/>
        <rFont val="Times New Roman"/>
        <family val="1"/>
        <charset val="204"/>
      </rPr>
      <t>Одесский район</t>
    </r>
  </si>
  <si>
    <r>
      <rPr>
        <sz val="11"/>
        <rFont val="Times New Roman"/>
        <family val="1"/>
        <charset val="204"/>
      </rPr>
      <t>Оконешниковский район</t>
    </r>
  </si>
  <si>
    <r>
      <rPr>
        <sz val="11"/>
        <rFont val="Times New Roman"/>
        <family val="1"/>
        <charset val="204"/>
      </rPr>
      <t>Омский район</t>
    </r>
  </si>
  <si>
    <r>
      <rPr>
        <sz val="11"/>
        <rFont val="Times New Roman"/>
        <family val="1"/>
        <charset val="204"/>
      </rPr>
      <t>Павлоградский район</t>
    </r>
  </si>
  <si>
    <r>
      <rPr>
        <sz val="11"/>
        <rFont val="Times New Roman"/>
        <family val="1"/>
        <charset val="204"/>
      </rPr>
      <t>Полтавский район</t>
    </r>
  </si>
  <si>
    <r>
      <rPr>
        <sz val="11"/>
        <rFont val="Times New Roman"/>
        <family val="1"/>
        <charset val="204"/>
      </rPr>
      <t>Русско-Полянский район</t>
    </r>
  </si>
  <si>
    <r>
      <rPr>
        <sz val="11"/>
        <rFont val="Times New Roman"/>
        <family val="1"/>
        <charset val="204"/>
      </rPr>
      <t>Саргатский район</t>
    </r>
  </si>
  <si>
    <r>
      <rPr>
        <sz val="11"/>
        <rFont val="Times New Roman"/>
        <family val="1"/>
        <charset val="204"/>
      </rPr>
      <t>Седельниковский район</t>
    </r>
  </si>
  <si>
    <r>
      <rPr>
        <sz val="11"/>
        <rFont val="Times New Roman"/>
        <family val="1"/>
        <charset val="204"/>
      </rPr>
      <t>Таврический район</t>
    </r>
  </si>
  <si>
    <r>
      <rPr>
        <sz val="11"/>
        <rFont val="Times New Roman"/>
        <family val="1"/>
        <charset val="204"/>
      </rPr>
      <t>Тарский район</t>
    </r>
  </si>
  <si>
    <r>
      <rPr>
        <sz val="11"/>
        <rFont val="Times New Roman"/>
        <family val="1"/>
        <charset val="204"/>
      </rPr>
      <t>Тевризский район</t>
    </r>
  </si>
  <si>
    <r>
      <rPr>
        <sz val="11"/>
        <rFont val="Times New Roman"/>
        <family val="1"/>
        <charset val="204"/>
      </rPr>
      <t>Тюкалинский район</t>
    </r>
  </si>
  <si>
    <r>
      <rPr>
        <sz val="11"/>
        <rFont val="Times New Roman"/>
        <family val="1"/>
        <charset val="204"/>
      </rPr>
      <t>Усть-Ишимский район</t>
    </r>
  </si>
  <si>
    <r>
      <rPr>
        <sz val="11"/>
        <rFont val="Times New Roman"/>
        <family val="1"/>
        <charset val="204"/>
      </rPr>
      <t>Черлакский район</t>
    </r>
  </si>
  <si>
    <r>
      <rPr>
        <sz val="11"/>
        <rFont val="Times New Roman"/>
        <family val="1"/>
        <charset val="204"/>
      </rPr>
      <t>Шербакульский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</si>
</sst>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9" x14ac:knownFonts="1">
    <font>
      <sz val="11"/>
      <color theme="1"/>
      <name val="Calibri"/>
      <family val="2"/>
      <scheme val="minor"/>
    </font>
    <font>
      <b/>
      <sz val="17"/>
      <color rgb="FF000000"/>
      <name val="Times New Roman"/>
      <family val="2"/>
    </font>
    <font>
      <b/>
      <sz val="15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164" fontId="3" fillId="1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" xfId="0" applyNumberFormat="1" applyFont="1" applyFill="1" applyBorder="1" applyAlignment="1" applyProtection="1">
      <alignment horizontal="left" vertical="center" wrapText="1"/>
    </xf>
    <xf numFmtId="0" fontId="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1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13" borderId="2" xfId="0" applyNumberFormat="1" applyFont="1" applyFill="1" applyBorder="1" applyAlignment="1" applyProtection="1">
      <alignment horizontal="center" vertical="center" wrapText="1"/>
    </xf>
    <xf numFmtId="164" fontId="3" fillId="14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164" fontId="0" fillId="0" borderId="0" xfId="0" applyNumberFormat="1"/>
    <xf numFmtId="164" fontId="3" fillId="15" borderId="2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53"/>
  <sheetViews>
    <sheetView tabSelected="1" topLeftCell="I1" workbookViewId="0">
      <selection activeCell="O47" sqref="O47"/>
    </sheetView>
  </sheetViews>
  <sheetFormatPr defaultRowHeight="15" x14ac:dyDescent="0.25"/>
  <cols>
    <col min="1" max="1" width="13.42578125" customWidth="1"/>
    <col min="2" max="2" width="15.28515625" customWidth="1"/>
    <col min="3" max="3" width="11.42578125" customWidth="1"/>
    <col min="4" max="4" width="27.7109375" customWidth="1"/>
    <col min="5" max="5" width="11.85546875" customWidth="1"/>
    <col min="6" max="6" width="13.85546875" customWidth="1"/>
    <col min="7" max="7" width="17.28515625" customWidth="1"/>
    <col min="8" max="8" width="20.140625" customWidth="1"/>
    <col min="9" max="9" width="8.7109375" customWidth="1"/>
    <col min="10" max="10" width="13.85546875" customWidth="1"/>
    <col min="11" max="11" width="17" customWidth="1"/>
    <col min="12" max="12" width="18.28515625" customWidth="1"/>
    <col min="13" max="13" width="8.7109375" customWidth="1"/>
    <col min="14" max="14" width="13.85546875" customWidth="1"/>
    <col min="15" max="16" width="12" customWidth="1"/>
    <col min="17" max="17" width="8.7109375" customWidth="1"/>
    <col min="18" max="18" width="13.85546875" customWidth="1"/>
    <col min="19" max="20" width="12" customWidth="1"/>
    <col min="21" max="21" width="8.7109375" customWidth="1"/>
    <col min="22" max="22" width="13.85546875" customWidth="1"/>
    <col min="23" max="24" width="12" customWidth="1"/>
    <col min="25" max="25" width="8.7109375" customWidth="1"/>
    <col min="26" max="26" width="13.85546875" customWidth="1"/>
    <col min="27" max="27" width="15.5703125" customWidth="1"/>
    <col min="28" max="28" width="16.5703125" customWidth="1"/>
    <col min="29" max="29" width="8.7109375" customWidth="1"/>
  </cols>
  <sheetData>
    <row r="1" spans="1:29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9.9499999999999993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 customHeight="1" x14ac:dyDescent="0.25">
      <c r="A3" s="6" t="s">
        <v>2</v>
      </c>
      <c r="B3" s="7"/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 x14ac:dyDescent="0.25">
      <c r="A4" s="6" t="s">
        <v>4</v>
      </c>
      <c r="B4" s="7"/>
      <c r="C4" s="6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9.9499999999999993" customHeight="1" x14ac:dyDescent="0.25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" customHeight="1" x14ac:dyDescent="0.25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1"/>
      <c r="I6" s="11"/>
      <c r="J6" s="10" t="s">
        <v>12</v>
      </c>
      <c r="K6" s="11"/>
      <c r="L6" s="11"/>
      <c r="M6" s="11"/>
      <c r="N6" s="10" t="s">
        <v>13</v>
      </c>
      <c r="O6" s="11"/>
      <c r="P6" s="11"/>
      <c r="Q6" s="11"/>
      <c r="R6" s="10" t="s">
        <v>14</v>
      </c>
      <c r="S6" s="11"/>
      <c r="T6" s="11"/>
      <c r="U6" s="11"/>
      <c r="V6" s="10" t="s">
        <v>15</v>
      </c>
      <c r="W6" s="11"/>
      <c r="X6" s="11"/>
      <c r="Y6" s="11"/>
      <c r="Z6" s="10" t="s">
        <v>16</v>
      </c>
      <c r="AA6" s="11"/>
      <c r="AB6" s="11"/>
      <c r="AC6" s="11"/>
    </row>
    <row r="7" spans="1:29" ht="117.95" customHeight="1" x14ac:dyDescent="0.25">
      <c r="A7" s="11"/>
      <c r="B7" s="11"/>
      <c r="C7" s="11"/>
      <c r="D7" s="11"/>
      <c r="E7" s="11"/>
      <c r="F7" s="1" t="s">
        <v>17</v>
      </c>
      <c r="G7" s="1" t="s">
        <v>18</v>
      </c>
      <c r="H7" s="1" t="s">
        <v>19</v>
      </c>
      <c r="I7" s="1" t="s">
        <v>20</v>
      </c>
      <c r="J7" s="1" t="s">
        <v>17</v>
      </c>
      <c r="K7" s="1" t="s">
        <v>18</v>
      </c>
      <c r="L7" s="1" t="s">
        <v>19</v>
      </c>
      <c r="M7" s="1" t="s">
        <v>20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17</v>
      </c>
      <c r="W7" s="1" t="s">
        <v>18</v>
      </c>
      <c r="X7" s="1" t="s">
        <v>19</v>
      </c>
      <c r="Y7" s="1" t="s">
        <v>20</v>
      </c>
      <c r="Z7" s="1" t="s">
        <v>17</v>
      </c>
      <c r="AA7" s="1" t="s">
        <v>18</v>
      </c>
      <c r="AB7" s="1" t="s">
        <v>19</v>
      </c>
      <c r="AC7" s="1" t="s">
        <v>20</v>
      </c>
    </row>
    <row r="8" spans="1:29" ht="20.100000000000001" customHeight="1" x14ac:dyDescent="0.25">
      <c r="A8" s="12" t="s">
        <v>21</v>
      </c>
      <c r="B8" s="13"/>
      <c r="C8" s="13"/>
      <c r="D8" s="13"/>
      <c r="E8" s="2" t="s">
        <v>1</v>
      </c>
      <c r="F8" s="3">
        <v>14360972.678819999</v>
      </c>
      <c r="G8" s="14">
        <v>12740281108.629999</v>
      </c>
      <c r="H8" s="15">
        <v>11526184137.15</v>
      </c>
      <c r="I8" s="3">
        <v>89.473707639654563</v>
      </c>
      <c r="J8" s="3">
        <v>184725.23</v>
      </c>
      <c r="K8" s="20">
        <v>190022138.66</v>
      </c>
      <c r="L8" s="20">
        <v>154010965.59999999</v>
      </c>
      <c r="M8" s="20">
        <f>L8*100/K8</f>
        <v>81.048959182364783</v>
      </c>
      <c r="N8" s="20">
        <v>69320.5</v>
      </c>
      <c r="O8" s="20">
        <v>53738698.109999999</v>
      </c>
      <c r="P8" s="20">
        <v>40461449.060000002</v>
      </c>
      <c r="Q8" s="20">
        <f>P8*100/O8</f>
        <v>75.292946206433513</v>
      </c>
      <c r="R8" s="20">
        <v>58223.519999999997</v>
      </c>
      <c r="S8" s="20">
        <v>42494666.200000003</v>
      </c>
      <c r="T8" s="20">
        <v>38537151.729999997</v>
      </c>
      <c r="U8" s="20">
        <f>T8*100/S8</f>
        <v>90.687032458675944</v>
      </c>
      <c r="V8" s="20">
        <v>328598.59000000003</v>
      </c>
      <c r="W8" s="20">
        <v>341191530.83999997</v>
      </c>
      <c r="X8" s="20">
        <v>321172471.5</v>
      </c>
      <c r="Y8" s="20">
        <f>X8*100/W8</f>
        <v>94.132603675503361</v>
      </c>
      <c r="Z8" s="20">
        <v>15001840.518820001</v>
      </c>
      <c r="AA8" s="20">
        <f>G8+K8+O8+S8+W8</f>
        <v>13367728142.440001</v>
      </c>
      <c r="AB8" s="20">
        <f>H8+L8+P8+T8+X8</f>
        <v>12080366175.039999</v>
      </c>
      <c r="AC8" s="3">
        <f>AB8*100/AA8</f>
        <v>90.369627855365565</v>
      </c>
    </row>
    <row r="9" spans="1:29" ht="20.100000000000001" customHeight="1" x14ac:dyDescent="0.25">
      <c r="A9" s="1" t="s">
        <v>1</v>
      </c>
      <c r="B9" s="12" t="s">
        <v>22</v>
      </c>
      <c r="C9" s="13"/>
      <c r="D9" s="13"/>
      <c r="E9" s="2" t="s">
        <v>1</v>
      </c>
      <c r="F9" s="3">
        <v>30401.759999999998</v>
      </c>
      <c r="G9" s="3">
        <v>28637736.57</v>
      </c>
      <c r="H9" s="3">
        <v>24854950.48</v>
      </c>
      <c r="I9" s="3">
        <v>86.790904089945684</v>
      </c>
      <c r="J9" s="3">
        <v>106.1</v>
      </c>
      <c r="K9" s="20">
        <v>131456.73000000001</v>
      </c>
      <c r="L9" s="20">
        <v>101434.54</v>
      </c>
      <c r="M9" s="20">
        <f t="shared" ref="M9:M41" si="0">L9*100/K9</f>
        <v>77.161922405950605</v>
      </c>
      <c r="N9" s="20">
        <v>201.8</v>
      </c>
      <c r="O9" s="20">
        <v>183202.6</v>
      </c>
      <c r="P9" s="20">
        <v>190633.62</v>
      </c>
      <c r="Q9" s="20">
        <f t="shared" ref="Q9:Q41" si="1">P9*100/O9</f>
        <v>104.05617605863672</v>
      </c>
      <c r="R9" s="20">
        <v>0</v>
      </c>
      <c r="S9" s="20">
        <v>0</v>
      </c>
      <c r="T9" s="20">
        <v>0</v>
      </c>
      <c r="U9" s="20">
        <v>0</v>
      </c>
      <c r="V9" s="20">
        <v>8123.7</v>
      </c>
      <c r="W9" s="20">
        <v>5871389.0199999996</v>
      </c>
      <c r="X9" s="20">
        <v>5850982.0099999998</v>
      </c>
      <c r="Y9" s="20">
        <f t="shared" ref="Y9:Y41" si="2">X9*100/W9</f>
        <v>99.652433011498871</v>
      </c>
      <c r="Z9" s="20">
        <v>38833.360000000001</v>
      </c>
      <c r="AA9" s="20">
        <v>34823784.920000002</v>
      </c>
      <c r="AB9" s="20">
        <v>30998000.649999999</v>
      </c>
      <c r="AC9" s="3">
        <f t="shared" ref="AC9:AC41" si="3">AB9*100/AA9</f>
        <v>89.013875778325357</v>
      </c>
    </row>
    <row r="10" spans="1:29" ht="20.100000000000001" customHeight="1" x14ac:dyDescent="0.25">
      <c r="A10" s="1" t="s">
        <v>1</v>
      </c>
      <c r="B10" s="12" t="s">
        <v>23</v>
      </c>
      <c r="C10" s="13"/>
      <c r="D10" s="13"/>
      <c r="E10" s="2" t="s">
        <v>1</v>
      </c>
      <c r="F10" s="3">
        <v>88439.57101</v>
      </c>
      <c r="G10" s="3">
        <v>82917940.170000002</v>
      </c>
      <c r="H10" s="3">
        <v>65996990.850000001</v>
      </c>
      <c r="I10" s="3">
        <v>79.593138366307286</v>
      </c>
      <c r="J10" s="3">
        <v>591.79999999999995</v>
      </c>
      <c r="K10" s="20">
        <v>586344.34</v>
      </c>
      <c r="L10" s="20">
        <v>331774.92</v>
      </c>
      <c r="M10" s="20">
        <f t="shared" si="0"/>
        <v>56.583631386294272</v>
      </c>
      <c r="N10" s="20">
        <v>125</v>
      </c>
      <c r="O10" s="20">
        <v>113244.95</v>
      </c>
      <c r="P10" s="20">
        <v>113986.32</v>
      </c>
      <c r="Q10" s="20">
        <f t="shared" si="1"/>
        <v>100.65466053894677</v>
      </c>
      <c r="R10" s="20">
        <v>868</v>
      </c>
      <c r="S10" s="20">
        <v>774294.96</v>
      </c>
      <c r="T10" s="20">
        <v>783193.02</v>
      </c>
      <c r="U10" s="20">
        <f t="shared" ref="U9:U41" si="4">T10*100/S10</f>
        <v>101.14918221862119</v>
      </c>
      <c r="V10" s="20">
        <v>2045.8</v>
      </c>
      <c r="W10" s="20">
        <v>1778353.18</v>
      </c>
      <c r="X10" s="20">
        <v>1765693</v>
      </c>
      <c r="Y10" s="20">
        <f t="shared" si="2"/>
        <v>99.288095292747201</v>
      </c>
      <c r="Z10" s="20">
        <v>92070.171010000005</v>
      </c>
      <c r="AA10" s="20">
        <v>86170177.599999994</v>
      </c>
      <c r="AB10" s="20">
        <v>68991638.109999999</v>
      </c>
      <c r="AC10" s="3">
        <f t="shared" si="3"/>
        <v>80.06440282652963</v>
      </c>
    </row>
    <row r="11" spans="1:29" ht="20.100000000000001" customHeight="1" x14ac:dyDescent="0.25">
      <c r="A11" s="1" t="s">
        <v>1</v>
      </c>
      <c r="B11" s="12" t="s">
        <v>24</v>
      </c>
      <c r="C11" s="13"/>
      <c r="D11" s="13"/>
      <c r="E11" s="2" t="s">
        <v>1</v>
      </c>
      <c r="F11" s="3">
        <v>11234.06</v>
      </c>
      <c r="G11" s="3">
        <v>10837882.92</v>
      </c>
      <c r="H11" s="3">
        <v>8720242</v>
      </c>
      <c r="I11" s="3">
        <v>80.460751092889652</v>
      </c>
      <c r="J11" s="3">
        <v>0</v>
      </c>
      <c r="K11" s="20">
        <v>0</v>
      </c>
      <c r="L11" s="20">
        <v>0</v>
      </c>
      <c r="M11" s="20">
        <v>0</v>
      </c>
      <c r="N11" s="20">
        <v>59.9</v>
      </c>
      <c r="O11" s="20">
        <v>54283.03</v>
      </c>
      <c r="P11" s="20">
        <v>54265.84</v>
      </c>
      <c r="Q11" s="20">
        <f t="shared" si="1"/>
        <v>99.968332644658929</v>
      </c>
      <c r="R11" s="20">
        <v>0</v>
      </c>
      <c r="S11" s="20">
        <v>0</v>
      </c>
      <c r="T11" s="20">
        <v>0</v>
      </c>
      <c r="U11" s="20">
        <v>0</v>
      </c>
      <c r="V11" s="20">
        <v>139.4</v>
      </c>
      <c r="W11" s="20">
        <v>126254.99</v>
      </c>
      <c r="X11" s="20">
        <v>127965.43</v>
      </c>
      <c r="Y11" s="20">
        <f t="shared" si="2"/>
        <v>101.35475041422124</v>
      </c>
      <c r="Z11" s="20">
        <v>11433.36</v>
      </c>
      <c r="AA11" s="20">
        <v>11018420.939999999</v>
      </c>
      <c r="AB11" s="20">
        <v>8902473.2699999996</v>
      </c>
      <c r="AC11" s="3">
        <f t="shared" si="3"/>
        <v>80.796271248645908</v>
      </c>
    </row>
    <row r="12" spans="1:29" ht="20.100000000000001" customHeight="1" x14ac:dyDescent="0.25">
      <c r="A12" s="1" t="s">
        <v>1</v>
      </c>
      <c r="B12" s="12" t="s">
        <v>25</v>
      </c>
      <c r="C12" s="13"/>
      <c r="D12" s="13"/>
      <c r="E12" s="2" t="s">
        <v>1</v>
      </c>
      <c r="F12" s="3">
        <v>12082572.43512</v>
      </c>
      <c r="G12" s="14">
        <v>10594881406.450001</v>
      </c>
      <c r="H12" s="15">
        <v>9739083555.2700005</v>
      </c>
      <c r="I12" s="3">
        <v>90.728048739053889</v>
      </c>
      <c r="J12" s="3">
        <v>174944.64000000001</v>
      </c>
      <c r="K12" s="20">
        <v>174258283.96000001</v>
      </c>
      <c r="L12" s="20">
        <v>145190790.06999999</v>
      </c>
      <c r="M12" s="20">
        <f t="shared" si="0"/>
        <v>83.319304408694691</v>
      </c>
      <c r="N12" s="20">
        <v>47512.800000000003</v>
      </c>
      <c r="O12" s="20">
        <v>46449890.609999999</v>
      </c>
      <c r="P12" s="20">
        <v>33364734.98</v>
      </c>
      <c r="Q12" s="20">
        <f t="shared" si="1"/>
        <v>71.829523260097943</v>
      </c>
      <c r="R12" s="20">
        <v>46951.94</v>
      </c>
      <c r="S12" s="20">
        <v>32381765.5</v>
      </c>
      <c r="T12" s="20">
        <v>29769713.050000001</v>
      </c>
      <c r="U12" s="20">
        <f t="shared" si="4"/>
        <v>91.933569990184751</v>
      </c>
      <c r="V12" s="20">
        <v>259202.62</v>
      </c>
      <c r="W12" s="20">
        <v>275161700.70999998</v>
      </c>
      <c r="X12" s="20">
        <v>258417159.88999999</v>
      </c>
      <c r="Y12" s="20">
        <f t="shared" si="2"/>
        <v>93.914654264458306</v>
      </c>
      <c r="Z12" s="20">
        <v>12611184.43512</v>
      </c>
      <c r="AA12" s="20">
        <f>G12+K12+O12+S12+W12</f>
        <v>11123133047.23</v>
      </c>
      <c r="AB12" s="20">
        <f>H12+L12+P12+T12+X12</f>
        <v>10205825953.259998</v>
      </c>
      <c r="AC12" s="3">
        <f t="shared" si="3"/>
        <v>91.753159023855801</v>
      </c>
    </row>
    <row r="13" spans="1:29" ht="20.100000000000001" customHeight="1" x14ac:dyDescent="0.25">
      <c r="A13" s="1" t="s">
        <v>1</v>
      </c>
      <c r="B13" s="12" t="s">
        <v>26</v>
      </c>
      <c r="C13" s="13"/>
      <c r="D13" s="13"/>
      <c r="E13" s="2" t="s">
        <v>1</v>
      </c>
      <c r="F13" s="3">
        <v>30884.49</v>
      </c>
      <c r="G13" s="3">
        <v>28349458.350000001</v>
      </c>
      <c r="H13" s="3">
        <v>20340730.5</v>
      </c>
      <c r="I13" s="3">
        <v>71.749979307805717</v>
      </c>
      <c r="J13" s="3">
        <v>89</v>
      </c>
      <c r="K13" s="20">
        <v>83125.08</v>
      </c>
      <c r="L13" s="20">
        <v>70680.14</v>
      </c>
      <c r="M13" s="20">
        <f t="shared" si="0"/>
        <v>85.028658017532138</v>
      </c>
      <c r="N13" s="20">
        <v>235.3</v>
      </c>
      <c r="O13" s="20">
        <v>191776.02</v>
      </c>
      <c r="P13" s="20">
        <v>194239.61</v>
      </c>
      <c r="Q13" s="20">
        <f t="shared" si="1"/>
        <v>101.28461837929477</v>
      </c>
      <c r="R13" s="20">
        <v>548.4</v>
      </c>
      <c r="S13" s="20">
        <v>1389142.58</v>
      </c>
      <c r="T13" s="20">
        <v>900964.22</v>
      </c>
      <c r="U13" s="20">
        <f t="shared" si="4"/>
        <v>64.857577110623154</v>
      </c>
      <c r="V13" s="20">
        <v>3247.46</v>
      </c>
      <c r="W13" s="20">
        <v>3116052.17</v>
      </c>
      <c r="X13" s="20">
        <v>2735009.51</v>
      </c>
      <c r="Y13" s="20">
        <f t="shared" si="2"/>
        <v>87.771621294774405</v>
      </c>
      <c r="Z13" s="20">
        <v>35004.65</v>
      </c>
      <c r="AA13" s="20">
        <v>33129554.199999999</v>
      </c>
      <c r="AB13" s="20">
        <v>24241623.98</v>
      </c>
      <c r="AC13" s="3">
        <f t="shared" si="3"/>
        <v>73.172200970938505</v>
      </c>
    </row>
    <row r="14" spans="1:29" ht="20.100000000000001" customHeight="1" x14ac:dyDescent="0.25">
      <c r="A14" s="1" t="s">
        <v>1</v>
      </c>
      <c r="B14" s="12" t="s">
        <v>27</v>
      </c>
      <c r="C14" s="13"/>
      <c r="D14" s="13"/>
      <c r="E14" s="2" t="s">
        <v>1</v>
      </c>
      <c r="F14" s="3">
        <v>24430.130010000001</v>
      </c>
      <c r="G14" s="3">
        <v>23007698.859999999</v>
      </c>
      <c r="H14" s="3">
        <v>20731393.890000001</v>
      </c>
      <c r="I14" s="3">
        <v>90.106333606628226</v>
      </c>
      <c r="J14" s="3">
        <v>73.2</v>
      </c>
      <c r="K14" s="20">
        <v>65293.64</v>
      </c>
      <c r="L14" s="20">
        <v>65293.64</v>
      </c>
      <c r="M14" s="20">
        <f t="shared" si="0"/>
        <v>100</v>
      </c>
      <c r="N14" s="20">
        <v>124</v>
      </c>
      <c r="O14" s="20">
        <v>89315.09</v>
      </c>
      <c r="P14" s="20">
        <v>89719.95</v>
      </c>
      <c r="Q14" s="20">
        <f t="shared" si="1"/>
        <v>100.45329406262705</v>
      </c>
      <c r="R14" s="20">
        <v>0</v>
      </c>
      <c r="S14" s="20">
        <v>0</v>
      </c>
      <c r="T14" s="20">
        <v>0</v>
      </c>
      <c r="U14" s="20">
        <v>0</v>
      </c>
      <c r="V14" s="20">
        <v>288.60000000000002</v>
      </c>
      <c r="W14" s="20">
        <v>314757.78000000003</v>
      </c>
      <c r="X14" s="20">
        <v>311376.21000000002</v>
      </c>
      <c r="Y14" s="20">
        <f t="shared" si="2"/>
        <v>98.925659597675391</v>
      </c>
      <c r="Z14" s="20">
        <v>24915.93001</v>
      </c>
      <c r="AA14" s="20">
        <v>23477065.370000001</v>
      </c>
      <c r="AB14" s="20">
        <v>21197783.690000001</v>
      </c>
      <c r="AC14" s="3">
        <f t="shared" si="3"/>
        <v>90.291454046413477</v>
      </c>
    </row>
    <row r="15" spans="1:29" ht="20.100000000000001" customHeight="1" x14ac:dyDescent="0.25">
      <c r="A15" s="1" t="s">
        <v>1</v>
      </c>
      <c r="B15" s="12" t="s">
        <v>28</v>
      </c>
      <c r="C15" s="13"/>
      <c r="D15" s="13"/>
      <c r="E15" s="2" t="s">
        <v>1</v>
      </c>
      <c r="F15" s="3">
        <v>118876.13</v>
      </c>
      <c r="G15" s="3">
        <v>113210271.95999999</v>
      </c>
      <c r="H15" s="3">
        <v>91844479.219999999</v>
      </c>
      <c r="I15" s="3">
        <v>81.12733732540714</v>
      </c>
      <c r="J15" s="3">
        <v>948.7</v>
      </c>
      <c r="K15" s="3">
        <v>1076605.9099999999</v>
      </c>
      <c r="L15" s="3">
        <v>873887.33</v>
      </c>
      <c r="M15" s="3">
        <f t="shared" si="0"/>
        <v>81.170586366184821</v>
      </c>
      <c r="N15" s="3">
        <v>2600.6999999999998</v>
      </c>
      <c r="O15" s="3">
        <v>508055.33</v>
      </c>
      <c r="P15" s="3">
        <v>453448.7</v>
      </c>
      <c r="Q15" s="3">
        <f t="shared" si="1"/>
        <v>89.251834047287716</v>
      </c>
      <c r="R15" s="3">
        <v>307.3</v>
      </c>
      <c r="S15" s="3">
        <v>225163.83</v>
      </c>
      <c r="T15" s="3">
        <v>230505.23</v>
      </c>
      <c r="U15" s="3">
        <f t="shared" si="4"/>
        <v>102.3722282570873</v>
      </c>
      <c r="V15" s="3">
        <v>7746.2</v>
      </c>
      <c r="W15" s="3">
        <v>7534126.0099999998</v>
      </c>
      <c r="X15" s="3">
        <v>7708143.46</v>
      </c>
      <c r="Y15" s="3">
        <f t="shared" si="2"/>
        <v>102.30972311544866</v>
      </c>
      <c r="Z15" s="3">
        <v>130479.03</v>
      </c>
      <c r="AA15" s="3">
        <v>122554223.04000001</v>
      </c>
      <c r="AB15" s="3">
        <v>101110463.94</v>
      </c>
      <c r="AC15" s="3">
        <f t="shared" si="3"/>
        <v>82.502635512608109</v>
      </c>
    </row>
    <row r="16" spans="1:29" ht="20.100000000000001" customHeight="1" x14ac:dyDescent="0.25">
      <c r="A16" s="1" t="s">
        <v>1</v>
      </c>
      <c r="B16" s="12" t="s">
        <v>29</v>
      </c>
      <c r="C16" s="13"/>
      <c r="D16" s="13"/>
      <c r="E16" s="2" t="s">
        <v>1</v>
      </c>
      <c r="F16" s="3">
        <v>244326.389</v>
      </c>
      <c r="G16" s="3">
        <v>226257516.11000001</v>
      </c>
      <c r="H16" s="3">
        <v>204245477.49000001</v>
      </c>
      <c r="I16" s="3">
        <v>90.271245349790547</v>
      </c>
      <c r="J16" s="3">
        <v>885.1</v>
      </c>
      <c r="K16" s="3">
        <v>1301871.48</v>
      </c>
      <c r="L16" s="3">
        <v>956721.1</v>
      </c>
      <c r="M16" s="3">
        <f t="shared" si="0"/>
        <v>73.488137246850201</v>
      </c>
      <c r="N16" s="3">
        <v>212.4</v>
      </c>
      <c r="O16" s="3">
        <v>250241.88</v>
      </c>
      <c r="P16" s="3">
        <v>252199.33</v>
      </c>
      <c r="Q16" s="3">
        <f t="shared" si="1"/>
        <v>100.78222318342557</v>
      </c>
      <c r="R16" s="3">
        <v>2332.88</v>
      </c>
      <c r="S16" s="3">
        <v>1803746.62</v>
      </c>
      <c r="T16" s="3">
        <v>1547190.33</v>
      </c>
      <c r="U16" s="3">
        <f t="shared" si="4"/>
        <v>85.776478405819546</v>
      </c>
      <c r="V16" s="3">
        <v>3536.98</v>
      </c>
      <c r="W16" s="3">
        <v>3284443.07</v>
      </c>
      <c r="X16" s="3">
        <v>3335048.63</v>
      </c>
      <c r="Y16" s="3">
        <f t="shared" si="2"/>
        <v>101.54076532676818</v>
      </c>
      <c r="Z16" s="3">
        <v>251293.74900000001</v>
      </c>
      <c r="AA16" s="3">
        <v>232897819.16</v>
      </c>
      <c r="AB16" s="3">
        <v>210336636.88</v>
      </c>
      <c r="AC16" s="3">
        <f t="shared" si="3"/>
        <v>90.312840901056035</v>
      </c>
    </row>
    <row r="17" spans="1:29" ht="20.100000000000001" customHeight="1" x14ac:dyDescent="0.25">
      <c r="A17" s="1" t="s">
        <v>1</v>
      </c>
      <c r="B17" s="12" t="s">
        <v>30</v>
      </c>
      <c r="C17" s="13"/>
      <c r="D17" s="13"/>
      <c r="E17" s="2" t="s">
        <v>1</v>
      </c>
      <c r="F17" s="3">
        <v>20625.07</v>
      </c>
      <c r="G17" s="3">
        <v>19493949.23</v>
      </c>
      <c r="H17" s="3">
        <v>17851523.5</v>
      </c>
      <c r="I17" s="3">
        <v>91.574689609469146</v>
      </c>
      <c r="J17" s="3">
        <v>0</v>
      </c>
      <c r="K17" s="3">
        <v>0</v>
      </c>
      <c r="L17" s="3">
        <v>0</v>
      </c>
      <c r="M17" s="3">
        <v>0</v>
      </c>
      <c r="N17" s="3">
        <v>199.2</v>
      </c>
      <c r="O17" s="3">
        <v>181672.53</v>
      </c>
      <c r="P17" s="3">
        <v>169846.07</v>
      </c>
      <c r="Q17" s="3">
        <f t="shared" si="1"/>
        <v>93.490232122599934</v>
      </c>
      <c r="R17" s="3">
        <v>41</v>
      </c>
      <c r="S17" s="3">
        <v>32738.29</v>
      </c>
      <c r="T17" s="3">
        <v>33239.519999999997</v>
      </c>
      <c r="U17" s="3">
        <f t="shared" si="4"/>
        <v>101.53102071000042</v>
      </c>
      <c r="V17" s="3">
        <v>1541.3</v>
      </c>
      <c r="W17" s="3">
        <v>1369079.72</v>
      </c>
      <c r="X17" s="3">
        <v>1291951.31</v>
      </c>
      <c r="Y17" s="3">
        <f t="shared" si="2"/>
        <v>94.366404755451356</v>
      </c>
      <c r="Z17" s="3">
        <v>22406.57</v>
      </c>
      <c r="AA17" s="3">
        <v>21077439.77</v>
      </c>
      <c r="AB17" s="3">
        <v>19346560.399999999</v>
      </c>
      <c r="AC17" s="3">
        <f t="shared" si="3"/>
        <v>91.787999923673837</v>
      </c>
    </row>
    <row r="18" spans="1:29" ht="20.100000000000001" customHeight="1" x14ac:dyDescent="0.25">
      <c r="A18" s="1" t="s">
        <v>1</v>
      </c>
      <c r="B18" s="12" t="s">
        <v>31</v>
      </c>
      <c r="C18" s="13"/>
      <c r="D18" s="13"/>
      <c r="E18" s="2" t="s">
        <v>1</v>
      </c>
      <c r="F18" s="3">
        <v>93058.47</v>
      </c>
      <c r="G18" s="3">
        <v>89385191.049999997</v>
      </c>
      <c r="H18" s="3">
        <v>71387926.219999999</v>
      </c>
      <c r="I18" s="3">
        <v>79.865496041807702</v>
      </c>
      <c r="J18" s="3">
        <v>237</v>
      </c>
      <c r="K18" s="3">
        <v>286038.49</v>
      </c>
      <c r="L18" s="3">
        <v>227183.06</v>
      </c>
      <c r="M18" s="3">
        <f t="shared" si="0"/>
        <v>79.423947455463079</v>
      </c>
      <c r="N18" s="3">
        <v>193.7</v>
      </c>
      <c r="O18" s="3">
        <v>175490.73</v>
      </c>
      <c r="P18" s="3">
        <v>177428.55</v>
      </c>
      <c r="Q18" s="3">
        <f t="shared" si="1"/>
        <v>101.10422926612705</v>
      </c>
      <c r="R18" s="3">
        <v>84.6</v>
      </c>
      <c r="S18" s="3">
        <v>82675.73</v>
      </c>
      <c r="T18" s="3">
        <v>83711.8</v>
      </c>
      <c r="U18" s="3">
        <f t="shared" si="4"/>
        <v>101.25317308961168</v>
      </c>
      <c r="V18" s="3">
        <v>2205.9</v>
      </c>
      <c r="W18" s="3">
        <v>2055110.4</v>
      </c>
      <c r="X18" s="3">
        <v>1885042.37</v>
      </c>
      <c r="Y18" s="3">
        <f t="shared" si="2"/>
        <v>91.724628029715589</v>
      </c>
      <c r="Z18" s="3">
        <v>95779.67</v>
      </c>
      <c r="AA18" s="3">
        <v>91984506.400000006</v>
      </c>
      <c r="AB18" s="3">
        <v>73761292</v>
      </c>
      <c r="AC18" s="3">
        <f t="shared" si="3"/>
        <v>80.188821886204082</v>
      </c>
    </row>
    <row r="19" spans="1:29" ht="20.100000000000001" customHeight="1" x14ac:dyDescent="0.25">
      <c r="A19" s="1" t="s">
        <v>1</v>
      </c>
      <c r="B19" s="12" t="s">
        <v>32</v>
      </c>
      <c r="C19" s="13"/>
      <c r="D19" s="13"/>
      <c r="E19" s="2" t="s">
        <v>1</v>
      </c>
      <c r="F19" s="3">
        <v>21067.8</v>
      </c>
      <c r="G19" s="3">
        <v>19857969.460000001</v>
      </c>
      <c r="H19" s="3">
        <v>16123211</v>
      </c>
      <c r="I19" s="3">
        <v>81.192646773261785</v>
      </c>
      <c r="J19" s="3">
        <v>0</v>
      </c>
      <c r="K19" s="3">
        <v>0</v>
      </c>
      <c r="L19" s="3">
        <v>0</v>
      </c>
      <c r="M19" s="3">
        <v>0</v>
      </c>
      <c r="N19" s="3">
        <v>139</v>
      </c>
      <c r="O19" s="3">
        <v>129373.57</v>
      </c>
      <c r="P19" s="3">
        <v>101636.08</v>
      </c>
      <c r="Q19" s="3">
        <f t="shared" si="1"/>
        <v>78.560157225312707</v>
      </c>
      <c r="R19" s="3">
        <v>0</v>
      </c>
      <c r="S19" s="3">
        <v>0</v>
      </c>
      <c r="T19" s="3">
        <v>0</v>
      </c>
      <c r="U19" s="3">
        <v>0</v>
      </c>
      <c r="V19" s="3">
        <v>2310.1</v>
      </c>
      <c r="W19" s="3">
        <v>1662995.66</v>
      </c>
      <c r="X19" s="3">
        <v>1629552.6399999999</v>
      </c>
      <c r="Y19" s="3">
        <f t="shared" si="2"/>
        <v>97.988989339875971</v>
      </c>
      <c r="Z19" s="3">
        <v>23516.9</v>
      </c>
      <c r="AA19" s="3">
        <v>21650338.690000001</v>
      </c>
      <c r="AB19" s="3">
        <v>17854399.719999999</v>
      </c>
      <c r="AC19" s="3">
        <f t="shared" si="3"/>
        <v>82.467068878911832</v>
      </c>
    </row>
    <row r="20" spans="1:29" ht="20.100000000000001" customHeight="1" x14ac:dyDescent="0.25">
      <c r="A20" s="1" t="s">
        <v>1</v>
      </c>
      <c r="B20" s="12" t="s">
        <v>33</v>
      </c>
      <c r="C20" s="13"/>
      <c r="D20" s="13"/>
      <c r="E20" s="2" t="s">
        <v>1</v>
      </c>
      <c r="F20" s="3">
        <v>84352.730009999999</v>
      </c>
      <c r="G20" s="3">
        <v>79914071.379999995</v>
      </c>
      <c r="H20" s="3">
        <v>64980468.359999999</v>
      </c>
      <c r="I20" s="3">
        <v>81.312924292157376</v>
      </c>
      <c r="J20" s="3">
        <v>342.5</v>
      </c>
      <c r="K20" s="3">
        <v>396938.89</v>
      </c>
      <c r="L20" s="3">
        <v>335506.48</v>
      </c>
      <c r="M20" s="3">
        <f t="shared" si="0"/>
        <v>84.523459014056286</v>
      </c>
      <c r="N20" s="3">
        <v>255.1</v>
      </c>
      <c r="O20" s="3">
        <v>192966.54</v>
      </c>
      <c r="P20" s="3">
        <v>158128.35</v>
      </c>
      <c r="Q20" s="3">
        <f t="shared" si="1"/>
        <v>81.945994367728204</v>
      </c>
      <c r="R20" s="3">
        <v>1547</v>
      </c>
      <c r="S20" s="3">
        <v>1153362.57</v>
      </c>
      <c r="T20" s="3">
        <v>1030932.94</v>
      </c>
      <c r="U20" s="3">
        <f t="shared" si="4"/>
        <v>89.384983249456411</v>
      </c>
      <c r="V20" s="3">
        <v>1376.7</v>
      </c>
      <c r="W20" s="3">
        <v>1351559.99</v>
      </c>
      <c r="X20" s="3">
        <v>1453793.09</v>
      </c>
      <c r="Y20" s="3">
        <f t="shared" si="2"/>
        <v>107.56408156178107</v>
      </c>
      <c r="Z20" s="3">
        <v>87874.030010000002</v>
      </c>
      <c r="AA20" s="3">
        <v>83008899.370000005</v>
      </c>
      <c r="AB20" s="3">
        <v>67958829.219999999</v>
      </c>
      <c r="AC20" s="3">
        <f t="shared" si="3"/>
        <v>81.869329355980824</v>
      </c>
    </row>
    <row r="21" spans="1:29" ht="20.100000000000001" customHeight="1" x14ac:dyDescent="0.25">
      <c r="A21" s="1" t="s">
        <v>1</v>
      </c>
      <c r="B21" s="12" t="s">
        <v>34</v>
      </c>
      <c r="C21" s="13"/>
      <c r="D21" s="13"/>
      <c r="E21" s="2" t="s">
        <v>1</v>
      </c>
      <c r="F21" s="3">
        <v>67402.91</v>
      </c>
      <c r="G21" s="3">
        <v>64414563.590000004</v>
      </c>
      <c r="H21" s="3">
        <v>47397249.899999999</v>
      </c>
      <c r="I21" s="3">
        <v>73.581574194439099</v>
      </c>
      <c r="J21" s="3">
        <v>432</v>
      </c>
      <c r="K21" s="3">
        <v>371900.33</v>
      </c>
      <c r="L21" s="3">
        <v>367766.36</v>
      </c>
      <c r="M21" s="3">
        <f t="shared" si="0"/>
        <v>98.888419916164096</v>
      </c>
      <c r="N21" s="3">
        <v>212.6</v>
      </c>
      <c r="O21" s="3">
        <v>181469.58</v>
      </c>
      <c r="P21" s="3">
        <v>183254.6</v>
      </c>
      <c r="Q21" s="3">
        <f t="shared" si="1"/>
        <v>100.98364695614549</v>
      </c>
      <c r="R21" s="3">
        <v>391.8</v>
      </c>
      <c r="S21" s="3">
        <v>291188.42</v>
      </c>
      <c r="T21" s="3">
        <v>247649</v>
      </c>
      <c r="U21" s="3">
        <f t="shared" si="4"/>
        <v>85.047681497773851</v>
      </c>
      <c r="V21" s="3">
        <v>499.8</v>
      </c>
      <c r="W21" s="3">
        <v>443252.15</v>
      </c>
      <c r="X21" s="3">
        <v>406010.25</v>
      </c>
      <c r="Y21" s="3">
        <f t="shared" si="2"/>
        <v>91.598032857821437</v>
      </c>
      <c r="Z21" s="3">
        <v>68939.11</v>
      </c>
      <c r="AA21" s="3">
        <v>65702374.07</v>
      </c>
      <c r="AB21" s="3">
        <v>48601930.109999999</v>
      </c>
      <c r="AC21" s="3">
        <f t="shared" si="3"/>
        <v>73.972867492153313</v>
      </c>
    </row>
    <row r="22" spans="1:29" ht="20.100000000000001" customHeight="1" x14ac:dyDescent="0.25">
      <c r="A22" s="1" t="s">
        <v>1</v>
      </c>
      <c r="B22" s="12" t="s">
        <v>35</v>
      </c>
      <c r="C22" s="13"/>
      <c r="D22" s="13"/>
      <c r="E22" s="2" t="s">
        <v>1</v>
      </c>
      <c r="F22" s="3">
        <v>92070.74</v>
      </c>
      <c r="G22" s="3">
        <v>89351554.849999994</v>
      </c>
      <c r="H22" s="3">
        <v>66275446.579999998</v>
      </c>
      <c r="I22" s="3">
        <v>74.173803344844643</v>
      </c>
      <c r="J22" s="3">
        <v>520.70000000000005</v>
      </c>
      <c r="K22" s="3">
        <v>549601.13</v>
      </c>
      <c r="L22" s="3">
        <v>514777.36</v>
      </c>
      <c r="M22" s="3">
        <f t="shared" si="0"/>
        <v>93.663810334596661</v>
      </c>
      <c r="N22" s="3">
        <v>192.3</v>
      </c>
      <c r="O22" s="3">
        <v>151864.01999999999</v>
      </c>
      <c r="P22" s="3">
        <v>151260.20000000001</v>
      </c>
      <c r="Q22" s="3">
        <f t="shared" si="1"/>
        <v>99.602394299848001</v>
      </c>
      <c r="R22" s="3">
        <v>166.4</v>
      </c>
      <c r="S22" s="3">
        <v>145136.12</v>
      </c>
      <c r="T22" s="3">
        <v>134222.23000000001</v>
      </c>
      <c r="U22" s="3">
        <f t="shared" si="4"/>
        <v>92.4802385512304</v>
      </c>
      <c r="V22" s="3">
        <v>1084</v>
      </c>
      <c r="W22" s="3">
        <v>1135193.3799999999</v>
      </c>
      <c r="X22" s="3">
        <v>1053689.7</v>
      </c>
      <c r="Y22" s="3">
        <f t="shared" si="2"/>
        <v>92.820282302914777</v>
      </c>
      <c r="Z22" s="3">
        <v>94034.14</v>
      </c>
      <c r="AA22" s="3">
        <v>91333349.5</v>
      </c>
      <c r="AB22" s="3">
        <v>68129396.069999993</v>
      </c>
      <c r="AC22" s="3">
        <f t="shared" si="3"/>
        <v>74.594216070001892</v>
      </c>
    </row>
    <row r="23" spans="1:29" ht="20.100000000000001" customHeight="1" x14ac:dyDescent="0.25">
      <c r="A23" s="1" t="s">
        <v>1</v>
      </c>
      <c r="B23" s="12" t="s">
        <v>36</v>
      </c>
      <c r="C23" s="13"/>
      <c r="D23" s="13"/>
      <c r="E23" s="2" t="s">
        <v>1</v>
      </c>
      <c r="F23" s="3">
        <v>36194.480000000003</v>
      </c>
      <c r="G23" s="3">
        <v>33602261.859999999</v>
      </c>
      <c r="H23" s="3">
        <v>31743835.91</v>
      </c>
      <c r="I23" s="3">
        <v>94.469342695611019</v>
      </c>
      <c r="J23" s="3">
        <v>0</v>
      </c>
      <c r="K23" s="3">
        <v>0</v>
      </c>
      <c r="L23" s="3">
        <v>0</v>
      </c>
      <c r="M23" s="3">
        <v>0</v>
      </c>
      <c r="N23" s="3">
        <v>62.6</v>
      </c>
      <c r="O23" s="3">
        <v>27822.3</v>
      </c>
      <c r="P23" s="3">
        <v>27753.68</v>
      </c>
      <c r="Q23" s="3">
        <f t="shared" si="1"/>
        <v>99.753363309287877</v>
      </c>
      <c r="R23" s="3">
        <v>0</v>
      </c>
      <c r="S23" s="3">
        <v>0</v>
      </c>
      <c r="T23" s="3">
        <v>0</v>
      </c>
      <c r="U23" s="3">
        <v>0</v>
      </c>
      <c r="V23" s="3">
        <v>660.4</v>
      </c>
      <c r="W23" s="3">
        <v>629441.43000000005</v>
      </c>
      <c r="X23" s="3">
        <v>518194.23</v>
      </c>
      <c r="Y23" s="3">
        <f t="shared" si="2"/>
        <v>82.326044219872841</v>
      </c>
      <c r="Z23" s="3">
        <v>36917.480000000003</v>
      </c>
      <c r="AA23" s="3">
        <v>34259525.590000004</v>
      </c>
      <c r="AB23" s="3">
        <v>32289783.82</v>
      </c>
      <c r="AC23" s="3">
        <f t="shared" si="3"/>
        <v>94.250528178431779</v>
      </c>
    </row>
    <row r="24" spans="1:29" ht="20.100000000000001" customHeight="1" x14ac:dyDescent="0.25">
      <c r="A24" s="1" t="s">
        <v>1</v>
      </c>
      <c r="B24" s="12" t="s">
        <v>37</v>
      </c>
      <c r="C24" s="13"/>
      <c r="D24" s="13"/>
      <c r="E24" s="2" t="s">
        <v>1</v>
      </c>
      <c r="F24" s="3">
        <v>58018.27</v>
      </c>
      <c r="G24" s="3">
        <v>55254244.259999998</v>
      </c>
      <c r="H24" s="3">
        <v>47624367.219999999</v>
      </c>
      <c r="I24" s="3">
        <v>86.191328571797214</v>
      </c>
      <c r="J24" s="3">
        <v>427.6</v>
      </c>
      <c r="K24" s="3">
        <v>438601.6</v>
      </c>
      <c r="L24" s="3">
        <v>416759.22</v>
      </c>
      <c r="M24" s="3">
        <f t="shared" si="0"/>
        <v>95.019995367093969</v>
      </c>
      <c r="N24" s="3">
        <v>262.7</v>
      </c>
      <c r="O24" s="3">
        <v>235730.9</v>
      </c>
      <c r="P24" s="3">
        <v>236929.1</v>
      </c>
      <c r="Q24" s="3">
        <f t="shared" si="1"/>
        <v>100.50829144588172</v>
      </c>
      <c r="R24" s="3">
        <v>209.1</v>
      </c>
      <c r="S24" s="3">
        <v>200737.36</v>
      </c>
      <c r="T24" s="3">
        <v>200683.24</v>
      </c>
      <c r="U24" s="3">
        <f t="shared" si="4"/>
        <v>99.973039398346188</v>
      </c>
      <c r="V24" s="3">
        <v>2295.8000000000002</v>
      </c>
      <c r="W24" s="3">
        <v>2166242.25</v>
      </c>
      <c r="X24" s="3">
        <v>2011212.02</v>
      </c>
      <c r="Y24" s="3">
        <f t="shared" si="2"/>
        <v>92.843356739072007</v>
      </c>
      <c r="Z24" s="3">
        <v>61213.47</v>
      </c>
      <c r="AA24" s="3">
        <v>58295556.369999997</v>
      </c>
      <c r="AB24" s="3">
        <v>50489950.799999997</v>
      </c>
      <c r="AC24" s="3">
        <f t="shared" si="3"/>
        <v>86.610290636119714</v>
      </c>
    </row>
    <row r="25" spans="1:29" ht="20.100000000000001" customHeight="1" x14ac:dyDescent="0.25">
      <c r="A25" s="1" t="s">
        <v>1</v>
      </c>
      <c r="B25" s="12" t="s">
        <v>38</v>
      </c>
      <c r="C25" s="13"/>
      <c r="D25" s="13"/>
      <c r="E25" s="2" t="s">
        <v>1</v>
      </c>
      <c r="F25" s="3">
        <v>26528.90667</v>
      </c>
      <c r="G25" s="3">
        <v>25202544.32</v>
      </c>
      <c r="H25" s="3">
        <v>22063192.710000001</v>
      </c>
      <c r="I25" s="3">
        <v>87.543513186052806</v>
      </c>
      <c r="J25" s="3">
        <v>358.5</v>
      </c>
      <c r="K25" s="3">
        <v>325516</v>
      </c>
      <c r="L25" s="3">
        <v>332961.99</v>
      </c>
      <c r="M25" s="3">
        <f t="shared" si="0"/>
        <v>102.28744209194018</v>
      </c>
      <c r="N25" s="3">
        <v>129.1</v>
      </c>
      <c r="O25" s="3">
        <v>116951.25</v>
      </c>
      <c r="P25" s="3">
        <v>117908.72</v>
      </c>
      <c r="Q25" s="3">
        <f t="shared" si="1"/>
        <v>100.81869154882911</v>
      </c>
      <c r="R25" s="3">
        <v>0</v>
      </c>
      <c r="S25" s="3">
        <v>0</v>
      </c>
      <c r="T25" s="3">
        <v>0</v>
      </c>
      <c r="U25" s="3">
        <v>0</v>
      </c>
      <c r="V25" s="3">
        <v>731.6</v>
      </c>
      <c r="W25" s="3">
        <v>710165.76</v>
      </c>
      <c r="X25" s="3">
        <v>741385.84</v>
      </c>
      <c r="Y25" s="3">
        <f t="shared" si="2"/>
        <v>104.39616801576015</v>
      </c>
      <c r="Z25" s="3">
        <v>27748.106670000001</v>
      </c>
      <c r="AA25" s="3">
        <v>26355177.329999998</v>
      </c>
      <c r="AB25" s="3">
        <v>23255449.260000002</v>
      </c>
      <c r="AC25" s="3">
        <f t="shared" si="3"/>
        <v>88.238637019256217</v>
      </c>
    </row>
    <row r="26" spans="1:29" ht="20.100000000000001" customHeight="1" x14ac:dyDescent="0.25">
      <c r="A26" s="1" t="s">
        <v>1</v>
      </c>
      <c r="B26" s="12" t="s">
        <v>39</v>
      </c>
      <c r="C26" s="13"/>
      <c r="D26" s="13"/>
      <c r="E26" s="2" t="s">
        <v>1</v>
      </c>
      <c r="F26" s="3">
        <v>101178.48</v>
      </c>
      <c r="G26" s="3">
        <v>98184017.230000004</v>
      </c>
      <c r="H26" s="3">
        <v>66038476.32</v>
      </c>
      <c r="I26" s="3">
        <v>67.259904598629547</v>
      </c>
      <c r="J26" s="3">
        <v>513.99</v>
      </c>
      <c r="K26" s="3">
        <v>527043.57999999996</v>
      </c>
      <c r="L26" s="3">
        <v>492127.93</v>
      </c>
      <c r="M26" s="3">
        <f t="shared" si="0"/>
        <v>93.375187304245316</v>
      </c>
      <c r="N26" s="3">
        <v>421.6</v>
      </c>
      <c r="O26" s="3">
        <v>388911.15</v>
      </c>
      <c r="P26" s="3">
        <v>385961.16</v>
      </c>
      <c r="Q26" s="3">
        <f t="shared" si="1"/>
        <v>99.241474563020361</v>
      </c>
      <c r="R26" s="3">
        <v>0</v>
      </c>
      <c r="S26" s="3">
        <v>0</v>
      </c>
      <c r="T26" s="3">
        <v>0</v>
      </c>
      <c r="U26" s="3">
        <v>0</v>
      </c>
      <c r="V26" s="3">
        <v>1826.39</v>
      </c>
      <c r="W26" s="3">
        <v>2443530.52</v>
      </c>
      <c r="X26" s="3">
        <v>1953996.28</v>
      </c>
      <c r="Y26" s="3">
        <f t="shared" si="2"/>
        <v>79.966109037999658</v>
      </c>
      <c r="Z26" s="3">
        <v>103940.46</v>
      </c>
      <c r="AA26" s="3">
        <v>101543502.48</v>
      </c>
      <c r="AB26" s="3">
        <v>68870561.689999998</v>
      </c>
      <c r="AC26" s="3">
        <f t="shared" si="3"/>
        <v>67.823701180254972</v>
      </c>
    </row>
    <row r="27" spans="1:29" ht="20.100000000000001" customHeight="1" x14ac:dyDescent="0.25">
      <c r="A27" s="1" t="s">
        <v>1</v>
      </c>
      <c r="B27" s="12" t="s">
        <v>40</v>
      </c>
      <c r="C27" s="13"/>
      <c r="D27" s="13"/>
      <c r="E27" s="2" t="s">
        <v>1</v>
      </c>
      <c r="F27" s="3">
        <v>28247.899990000002</v>
      </c>
      <c r="G27" s="3">
        <v>27538054.760000002</v>
      </c>
      <c r="H27" s="3">
        <v>20097364.57</v>
      </c>
      <c r="I27" s="3">
        <v>72.980334831754831</v>
      </c>
      <c r="J27" s="3">
        <v>138.4</v>
      </c>
      <c r="K27" s="3">
        <v>147831.01999999999</v>
      </c>
      <c r="L27" s="3">
        <v>110886.55</v>
      </c>
      <c r="M27" s="3">
        <f t="shared" si="0"/>
        <v>75.008986611876182</v>
      </c>
      <c r="N27" s="3">
        <v>4849.5</v>
      </c>
      <c r="O27" s="3">
        <v>1209123.8500000001</v>
      </c>
      <c r="P27" s="3">
        <v>1210857.78</v>
      </c>
      <c r="Q27" s="3">
        <f t="shared" si="1"/>
        <v>100.14340383741499</v>
      </c>
      <c r="R27" s="3">
        <v>34</v>
      </c>
      <c r="S27" s="3">
        <v>48833.58</v>
      </c>
      <c r="T27" s="3">
        <v>49248.84</v>
      </c>
      <c r="U27" s="3">
        <f t="shared" si="4"/>
        <v>100.85035747942297</v>
      </c>
      <c r="V27" s="3">
        <v>1205.4000000000001</v>
      </c>
      <c r="W27" s="3">
        <v>1254238.23</v>
      </c>
      <c r="X27" s="3">
        <v>1257539.21</v>
      </c>
      <c r="Y27" s="3">
        <f t="shared" si="2"/>
        <v>100.26318604560475</v>
      </c>
      <c r="Z27" s="3">
        <v>34475.199990000001</v>
      </c>
      <c r="AA27" s="3">
        <v>30198081.440000001</v>
      </c>
      <c r="AB27" s="3">
        <v>22725896.949999999</v>
      </c>
      <c r="AC27" s="3">
        <f t="shared" si="3"/>
        <v>75.25609530908001</v>
      </c>
    </row>
    <row r="28" spans="1:29" ht="20.100000000000001" customHeight="1" x14ac:dyDescent="0.25">
      <c r="A28" s="1" t="s">
        <v>1</v>
      </c>
      <c r="B28" s="12" t="s">
        <v>41</v>
      </c>
      <c r="C28" s="13"/>
      <c r="D28" s="13"/>
      <c r="E28" s="2" t="s">
        <v>1</v>
      </c>
      <c r="F28" s="3">
        <v>26856.030009999999</v>
      </c>
      <c r="G28" s="3">
        <v>26326166.940000001</v>
      </c>
      <c r="H28" s="3">
        <v>18854624.079999998</v>
      </c>
      <c r="I28" s="3">
        <v>71.61932887142892</v>
      </c>
      <c r="J28" s="3">
        <v>29.9</v>
      </c>
      <c r="K28" s="3">
        <v>29262.59</v>
      </c>
      <c r="L28" s="3">
        <v>14824.42</v>
      </c>
      <c r="M28" s="3">
        <f t="shared" si="0"/>
        <v>50.659972340110698</v>
      </c>
      <c r="N28" s="3">
        <v>140.5</v>
      </c>
      <c r="O28" s="3">
        <v>92051.65</v>
      </c>
      <c r="P28" s="3">
        <v>68792.23</v>
      </c>
      <c r="Q28" s="3">
        <f t="shared" si="1"/>
        <v>74.73220740747179</v>
      </c>
      <c r="R28" s="3">
        <v>0</v>
      </c>
      <c r="S28" s="3">
        <v>7318.99</v>
      </c>
      <c r="T28" s="3">
        <v>7318.99</v>
      </c>
      <c r="U28" s="3">
        <f t="shared" si="4"/>
        <v>100</v>
      </c>
      <c r="V28" s="3">
        <v>1845.6</v>
      </c>
      <c r="W28" s="3">
        <v>1808687.62</v>
      </c>
      <c r="X28" s="3">
        <v>1709734.68</v>
      </c>
      <c r="Y28" s="3">
        <f t="shared" si="2"/>
        <v>94.529019886806097</v>
      </c>
      <c r="Z28" s="3">
        <v>28872.030009999999</v>
      </c>
      <c r="AA28" s="3">
        <v>28263487.789999999</v>
      </c>
      <c r="AB28" s="3">
        <v>20655294.399999999</v>
      </c>
      <c r="AC28" s="3">
        <f t="shared" si="3"/>
        <v>73.081194201757782</v>
      </c>
    </row>
    <row r="29" spans="1:29" ht="20.100000000000001" customHeight="1" x14ac:dyDescent="0.25">
      <c r="A29" s="1" t="s">
        <v>1</v>
      </c>
      <c r="B29" s="12" t="s">
        <v>42</v>
      </c>
      <c r="C29" s="13"/>
      <c r="D29" s="13"/>
      <c r="E29" s="2" t="s">
        <v>1</v>
      </c>
      <c r="F29" s="3">
        <v>478497.73200999998</v>
      </c>
      <c r="G29" s="3">
        <v>444490390.61000001</v>
      </c>
      <c r="H29" s="3">
        <v>389343557.24000001</v>
      </c>
      <c r="I29" s="3">
        <v>87.593245088084188</v>
      </c>
      <c r="J29" s="3">
        <v>1799.3</v>
      </c>
      <c r="K29" s="3">
        <v>1973166.43</v>
      </c>
      <c r="L29" s="3">
        <v>1218390.06</v>
      </c>
      <c r="M29" s="3">
        <f t="shared" si="0"/>
        <v>61.747962132114729</v>
      </c>
      <c r="N29" s="3">
        <v>36.5</v>
      </c>
      <c r="O29" s="3">
        <v>33088.629999999997</v>
      </c>
      <c r="P29" s="3">
        <v>33056.300000000003</v>
      </c>
      <c r="Q29" s="3">
        <f t="shared" si="1"/>
        <v>99.902292721094852</v>
      </c>
      <c r="R29" s="3">
        <v>1944</v>
      </c>
      <c r="S29" s="3">
        <v>1855241.03</v>
      </c>
      <c r="T29" s="3">
        <v>1411329.67</v>
      </c>
      <c r="U29" s="3">
        <f t="shared" si="4"/>
        <v>76.072577480673758</v>
      </c>
      <c r="V29" s="3">
        <v>6249.6</v>
      </c>
      <c r="W29" s="3">
        <v>6908114.2000000002</v>
      </c>
      <c r="X29" s="3">
        <v>5693497.2999999998</v>
      </c>
      <c r="Y29" s="3">
        <f t="shared" si="2"/>
        <v>82.417532993302274</v>
      </c>
      <c r="Z29" s="3">
        <v>488527.13201</v>
      </c>
      <c r="AA29" s="3">
        <v>455260000.89999998</v>
      </c>
      <c r="AB29" s="3">
        <v>397699830.56999999</v>
      </c>
      <c r="AC29" s="3">
        <f t="shared" si="3"/>
        <v>87.356637917627353</v>
      </c>
    </row>
    <row r="30" spans="1:29" ht="20.100000000000001" customHeight="1" x14ac:dyDescent="0.25">
      <c r="A30" s="1" t="s">
        <v>1</v>
      </c>
      <c r="B30" s="12" t="s">
        <v>43</v>
      </c>
      <c r="C30" s="13"/>
      <c r="D30" s="13"/>
      <c r="E30" s="2" t="s">
        <v>1</v>
      </c>
      <c r="F30" s="3">
        <v>27156.22</v>
      </c>
      <c r="G30" s="3">
        <v>25356912.25</v>
      </c>
      <c r="H30" s="3">
        <v>23095737.09</v>
      </c>
      <c r="I30" s="3">
        <v>91.082608411834528</v>
      </c>
      <c r="J30" s="3">
        <v>60.4</v>
      </c>
      <c r="K30" s="3">
        <v>132986.04999999999</v>
      </c>
      <c r="L30" s="3">
        <v>124768.44</v>
      </c>
      <c r="M30" s="3">
        <f t="shared" si="0"/>
        <v>93.820697734837609</v>
      </c>
      <c r="N30" s="3">
        <v>190.6</v>
      </c>
      <c r="O30" s="3">
        <v>192714.05</v>
      </c>
      <c r="P30" s="3">
        <v>160978.74</v>
      </c>
      <c r="Q30" s="3">
        <f t="shared" si="1"/>
        <v>83.53243575131134</v>
      </c>
      <c r="R30" s="3">
        <v>154.4</v>
      </c>
      <c r="S30" s="3">
        <v>109092.45</v>
      </c>
      <c r="T30" s="3">
        <v>106678.51</v>
      </c>
      <c r="U30" s="3">
        <f t="shared" si="4"/>
        <v>97.787252921719144</v>
      </c>
      <c r="V30" s="3">
        <v>790.7</v>
      </c>
      <c r="W30" s="3">
        <v>1155051.29</v>
      </c>
      <c r="X30" s="3">
        <v>1159727.8400000001</v>
      </c>
      <c r="Y30" s="3">
        <f t="shared" si="2"/>
        <v>100.40487812450303</v>
      </c>
      <c r="Z30" s="3">
        <v>28352.32</v>
      </c>
      <c r="AA30" s="3">
        <v>26946756.09</v>
      </c>
      <c r="AB30" s="3">
        <v>24647890.620000001</v>
      </c>
      <c r="AC30" s="3">
        <f t="shared" si="3"/>
        <v>91.468860064929615</v>
      </c>
    </row>
    <row r="31" spans="1:29" ht="20.100000000000001" customHeight="1" x14ac:dyDescent="0.25">
      <c r="A31" s="1" t="s">
        <v>1</v>
      </c>
      <c r="B31" s="12" t="s">
        <v>44</v>
      </c>
      <c r="C31" s="13"/>
      <c r="D31" s="13"/>
      <c r="E31" s="2" t="s">
        <v>1</v>
      </c>
      <c r="F31" s="3">
        <v>23768.32</v>
      </c>
      <c r="G31" s="3">
        <v>22083705.32</v>
      </c>
      <c r="H31" s="3">
        <v>20784463.98</v>
      </c>
      <c r="I31" s="3">
        <v>94.116742090271657</v>
      </c>
      <c r="J31" s="3">
        <v>0</v>
      </c>
      <c r="K31" s="3">
        <v>0</v>
      </c>
      <c r="L31" s="3">
        <v>3237.44</v>
      </c>
      <c r="M31" s="3">
        <v>0</v>
      </c>
      <c r="N31" s="3">
        <v>4953.3</v>
      </c>
      <c r="O31" s="3">
        <v>704218.8</v>
      </c>
      <c r="P31" s="3">
        <v>704068.27</v>
      </c>
      <c r="Q31" s="3">
        <f t="shared" si="1"/>
        <v>99.978624541122727</v>
      </c>
      <c r="R31" s="3">
        <v>48.7</v>
      </c>
      <c r="S31" s="3">
        <v>9226.66</v>
      </c>
      <c r="T31" s="3">
        <v>0</v>
      </c>
      <c r="U31" s="3">
        <f t="shared" si="4"/>
        <v>0</v>
      </c>
      <c r="V31" s="3">
        <v>219.9</v>
      </c>
      <c r="W31" s="3">
        <v>163746.07</v>
      </c>
      <c r="X31" s="3">
        <v>162228.32</v>
      </c>
      <c r="Y31" s="3">
        <f t="shared" si="2"/>
        <v>99.073107525572979</v>
      </c>
      <c r="Z31" s="3">
        <v>28990.22</v>
      </c>
      <c r="AA31" s="3">
        <v>22960896.850000001</v>
      </c>
      <c r="AB31" s="3">
        <v>21653998.010000002</v>
      </c>
      <c r="AC31" s="3">
        <f t="shared" si="3"/>
        <v>94.308154213061584</v>
      </c>
    </row>
    <row r="32" spans="1:29" ht="20.100000000000001" customHeight="1" x14ac:dyDescent="0.25">
      <c r="A32" s="1" t="s">
        <v>1</v>
      </c>
      <c r="B32" s="12" t="s">
        <v>45</v>
      </c>
      <c r="C32" s="13"/>
      <c r="D32" s="13"/>
      <c r="E32" s="2" t="s">
        <v>1</v>
      </c>
      <c r="F32" s="3">
        <v>37200.400000000001</v>
      </c>
      <c r="G32" s="3">
        <v>34852363.189999998</v>
      </c>
      <c r="H32" s="3">
        <v>28885878.899999999</v>
      </c>
      <c r="I32" s="3">
        <v>82.880689445724784</v>
      </c>
      <c r="J32" s="3">
        <v>206.6</v>
      </c>
      <c r="K32" s="3">
        <v>214768.66</v>
      </c>
      <c r="L32" s="3">
        <v>0</v>
      </c>
      <c r="M32" s="3">
        <f t="shared" si="0"/>
        <v>0</v>
      </c>
      <c r="N32" s="3">
        <v>4957.7</v>
      </c>
      <c r="O32" s="3">
        <v>654114.13</v>
      </c>
      <c r="P32" s="3">
        <v>618155.47</v>
      </c>
      <c r="Q32" s="3">
        <f t="shared" si="1"/>
        <v>94.502693283815773</v>
      </c>
      <c r="R32" s="3">
        <v>286.5</v>
      </c>
      <c r="S32" s="3">
        <v>104515.75</v>
      </c>
      <c r="T32" s="3">
        <v>109419.92</v>
      </c>
      <c r="U32" s="3">
        <f t="shared" si="4"/>
        <v>104.69227843650359</v>
      </c>
      <c r="V32" s="3">
        <v>1067.68</v>
      </c>
      <c r="W32" s="3">
        <v>1014044.62</v>
      </c>
      <c r="X32" s="3">
        <v>963460.06</v>
      </c>
      <c r="Y32" s="3">
        <f t="shared" si="2"/>
        <v>95.011604124481224</v>
      </c>
      <c r="Z32" s="3">
        <v>43718.879999999997</v>
      </c>
      <c r="AA32" s="3">
        <v>36839806.350000001</v>
      </c>
      <c r="AB32" s="3">
        <v>30576914.350000001</v>
      </c>
      <c r="AC32" s="3">
        <f t="shared" si="3"/>
        <v>82.99966090891246</v>
      </c>
    </row>
    <row r="33" spans="1:29" ht="20.100000000000001" customHeight="1" x14ac:dyDescent="0.25">
      <c r="A33" s="1" t="s">
        <v>1</v>
      </c>
      <c r="B33" s="12" t="s">
        <v>46</v>
      </c>
      <c r="C33" s="13"/>
      <c r="D33" s="13"/>
      <c r="E33" s="2" t="s">
        <v>1</v>
      </c>
      <c r="F33" s="3">
        <v>44252.07</v>
      </c>
      <c r="G33" s="3">
        <v>41404700.890000001</v>
      </c>
      <c r="H33" s="3">
        <v>33381586.559999999</v>
      </c>
      <c r="I33" s="3">
        <v>80.622697042746339</v>
      </c>
      <c r="J33" s="3">
        <v>64.5</v>
      </c>
      <c r="K33" s="3">
        <v>224772.83</v>
      </c>
      <c r="L33" s="3">
        <v>224836.48000000001</v>
      </c>
      <c r="M33" s="3">
        <f t="shared" si="0"/>
        <v>100.02831747947472</v>
      </c>
      <c r="N33" s="3">
        <v>61.3</v>
      </c>
      <c r="O33" s="3">
        <v>55518.61</v>
      </c>
      <c r="P33" s="3">
        <v>56270.76</v>
      </c>
      <c r="Q33" s="3">
        <f t="shared" si="1"/>
        <v>101.35477094977702</v>
      </c>
      <c r="R33" s="3">
        <v>424.9</v>
      </c>
      <c r="S33" s="3">
        <v>162031.5</v>
      </c>
      <c r="T33" s="3">
        <v>168783.69</v>
      </c>
      <c r="U33" s="3">
        <f t="shared" si="4"/>
        <v>104.16720822802974</v>
      </c>
      <c r="V33" s="3">
        <v>380</v>
      </c>
      <c r="W33" s="3">
        <v>407065.87</v>
      </c>
      <c r="X33" s="3">
        <v>374318.83</v>
      </c>
      <c r="Y33" s="3">
        <f t="shared" si="2"/>
        <v>91.955346194953663</v>
      </c>
      <c r="Z33" s="3">
        <v>45182.77</v>
      </c>
      <c r="AA33" s="3">
        <v>42254089.700000003</v>
      </c>
      <c r="AB33" s="3">
        <v>34205796.32</v>
      </c>
      <c r="AC33" s="3">
        <f t="shared" si="3"/>
        <v>80.952628639873396</v>
      </c>
    </row>
    <row r="34" spans="1:29" ht="20.100000000000001" customHeight="1" x14ac:dyDescent="0.25">
      <c r="A34" s="1" t="s">
        <v>1</v>
      </c>
      <c r="B34" s="12" t="s">
        <v>47</v>
      </c>
      <c r="C34" s="13"/>
      <c r="D34" s="13"/>
      <c r="E34" s="2" t="s">
        <v>1</v>
      </c>
      <c r="F34" s="3">
        <v>22144.62</v>
      </c>
      <c r="G34" s="3">
        <v>19914996.859999999</v>
      </c>
      <c r="H34" s="3">
        <v>18242055.969999999</v>
      </c>
      <c r="I34" s="3">
        <v>91.599592499257867</v>
      </c>
      <c r="J34" s="3">
        <v>551.1</v>
      </c>
      <c r="K34" s="3">
        <v>499677.16</v>
      </c>
      <c r="L34" s="3">
        <v>502628.81</v>
      </c>
      <c r="M34" s="3">
        <f t="shared" si="0"/>
        <v>100.59071141054356</v>
      </c>
      <c r="N34" s="3">
        <v>187.1</v>
      </c>
      <c r="O34" s="3">
        <v>187214.03</v>
      </c>
      <c r="P34" s="3">
        <v>188011.43</v>
      </c>
      <c r="Q34" s="3">
        <f t="shared" si="1"/>
        <v>100.42592961649295</v>
      </c>
      <c r="R34" s="3">
        <v>25.2</v>
      </c>
      <c r="S34" s="3">
        <v>4774.3599999999997</v>
      </c>
      <c r="T34" s="3">
        <v>0</v>
      </c>
      <c r="U34" s="3">
        <f t="shared" si="4"/>
        <v>0</v>
      </c>
      <c r="V34" s="3">
        <v>643.66999999999996</v>
      </c>
      <c r="W34" s="3">
        <v>695851.9</v>
      </c>
      <c r="X34" s="3">
        <v>716279.61</v>
      </c>
      <c r="Y34" s="3">
        <f t="shared" si="2"/>
        <v>102.9356404717728</v>
      </c>
      <c r="Z34" s="3">
        <v>23551.69</v>
      </c>
      <c r="AA34" s="3">
        <v>21302514.309999999</v>
      </c>
      <c r="AB34" s="3">
        <v>19648975.82</v>
      </c>
      <c r="AC34" s="3">
        <f t="shared" si="3"/>
        <v>92.237824765953661</v>
      </c>
    </row>
    <row r="35" spans="1:29" ht="20.100000000000001" customHeight="1" x14ac:dyDescent="0.25">
      <c r="A35" s="1" t="s">
        <v>1</v>
      </c>
      <c r="B35" s="12" t="s">
        <v>48</v>
      </c>
      <c r="C35" s="13"/>
      <c r="D35" s="13"/>
      <c r="E35" s="2" t="s">
        <v>1</v>
      </c>
      <c r="F35" s="3">
        <v>136958.10999</v>
      </c>
      <c r="G35" s="3">
        <v>133321952.48</v>
      </c>
      <c r="H35" s="3">
        <v>98665073.629999995</v>
      </c>
      <c r="I35" s="3">
        <v>74.005122033298321</v>
      </c>
      <c r="J35" s="3">
        <v>206.6</v>
      </c>
      <c r="K35" s="3">
        <v>329963.33</v>
      </c>
      <c r="L35" s="3">
        <v>333949.46000000002</v>
      </c>
      <c r="M35" s="3">
        <f t="shared" si="0"/>
        <v>101.20805242206764</v>
      </c>
      <c r="N35" s="3">
        <v>183.9</v>
      </c>
      <c r="O35" s="3">
        <v>145774.69</v>
      </c>
      <c r="P35" s="3">
        <v>146013.72</v>
      </c>
      <c r="Q35" s="3">
        <f t="shared" si="1"/>
        <v>100.16397222316165</v>
      </c>
      <c r="R35" s="3">
        <v>63.4</v>
      </c>
      <c r="S35" s="3">
        <v>57495.9</v>
      </c>
      <c r="T35" s="3">
        <v>56646.69</v>
      </c>
      <c r="U35" s="3">
        <f t="shared" si="4"/>
        <v>98.523007727507519</v>
      </c>
      <c r="V35" s="3">
        <v>3374.15</v>
      </c>
      <c r="W35" s="3">
        <v>3344478.17</v>
      </c>
      <c r="X35" s="3">
        <v>3302524.12</v>
      </c>
      <c r="Y35" s="3">
        <f t="shared" si="2"/>
        <v>98.745572616489824</v>
      </c>
      <c r="Z35" s="3">
        <v>140786.15998999999</v>
      </c>
      <c r="AA35" s="3">
        <v>137199664.56999999</v>
      </c>
      <c r="AB35" s="3">
        <v>102504207.62</v>
      </c>
      <c r="AC35" s="3">
        <f t="shared" si="3"/>
        <v>74.711704245969059</v>
      </c>
    </row>
    <row r="36" spans="1:29" ht="20.100000000000001" customHeight="1" x14ac:dyDescent="0.25">
      <c r="A36" s="1" t="s">
        <v>1</v>
      </c>
      <c r="B36" s="12" t="s">
        <v>49</v>
      </c>
      <c r="C36" s="13"/>
      <c r="D36" s="13"/>
      <c r="E36" s="2" t="s">
        <v>1</v>
      </c>
      <c r="F36" s="3">
        <v>154418.245</v>
      </c>
      <c r="G36" s="3">
        <v>141799980.43000001</v>
      </c>
      <c r="H36" s="3">
        <v>133441594.8</v>
      </c>
      <c r="I36" s="3">
        <v>94.105510025704021</v>
      </c>
      <c r="J36" s="3">
        <v>884.5</v>
      </c>
      <c r="K36" s="3">
        <v>961989.01</v>
      </c>
      <c r="L36" s="3">
        <v>780640.87</v>
      </c>
      <c r="M36" s="3">
        <f t="shared" si="0"/>
        <v>81.148626635557932</v>
      </c>
      <c r="N36" s="3">
        <v>157</v>
      </c>
      <c r="O36" s="3">
        <v>221444.59</v>
      </c>
      <c r="P36" s="3">
        <v>220302.04</v>
      </c>
      <c r="Q36" s="3">
        <f t="shared" si="1"/>
        <v>99.484047002457814</v>
      </c>
      <c r="R36" s="3">
        <v>957.7</v>
      </c>
      <c r="S36" s="3">
        <v>914527</v>
      </c>
      <c r="T36" s="3">
        <v>925106.2</v>
      </c>
      <c r="U36" s="3">
        <f t="shared" si="4"/>
        <v>101.15679471464483</v>
      </c>
      <c r="V36" s="3">
        <v>4805.8</v>
      </c>
      <c r="W36" s="3">
        <v>4208228.01</v>
      </c>
      <c r="X36" s="3">
        <v>4066465.01</v>
      </c>
      <c r="Y36" s="3">
        <f t="shared" si="2"/>
        <v>96.631289947618598</v>
      </c>
      <c r="Z36" s="3">
        <v>161223.245</v>
      </c>
      <c r="AA36" s="3">
        <v>148106169.03999999</v>
      </c>
      <c r="AB36" s="3">
        <v>139434108.91999999</v>
      </c>
      <c r="AC36" s="3">
        <f t="shared" si="3"/>
        <v>94.144700267240125</v>
      </c>
    </row>
    <row r="37" spans="1:29" ht="20.100000000000001" customHeight="1" x14ac:dyDescent="0.25">
      <c r="A37" s="1" t="s">
        <v>1</v>
      </c>
      <c r="B37" s="12" t="s">
        <v>50</v>
      </c>
      <c r="C37" s="13"/>
      <c r="D37" s="13"/>
      <c r="E37" s="2" t="s">
        <v>1</v>
      </c>
      <c r="F37" s="3">
        <v>15331.88</v>
      </c>
      <c r="G37" s="3">
        <v>14296281.869999999</v>
      </c>
      <c r="H37" s="3">
        <v>13163603.029999999</v>
      </c>
      <c r="I37" s="3">
        <v>92.077108927343772</v>
      </c>
      <c r="J37" s="3">
        <v>271.7</v>
      </c>
      <c r="K37" s="3">
        <v>254877.4</v>
      </c>
      <c r="L37" s="3">
        <v>258713.68</v>
      </c>
      <c r="M37" s="3">
        <f t="shared" si="0"/>
        <v>101.50514718056603</v>
      </c>
      <c r="N37" s="3">
        <v>99.9</v>
      </c>
      <c r="O37" s="3">
        <v>110153.84</v>
      </c>
      <c r="P37" s="3">
        <v>113333.98</v>
      </c>
      <c r="Q37" s="3">
        <f t="shared" si="1"/>
        <v>102.8869987646368</v>
      </c>
      <c r="R37" s="3">
        <v>41</v>
      </c>
      <c r="S37" s="3">
        <v>46788.41</v>
      </c>
      <c r="T37" s="3">
        <v>47273.11</v>
      </c>
      <c r="U37" s="3">
        <f t="shared" si="4"/>
        <v>101.03594031085903</v>
      </c>
      <c r="V37" s="3">
        <v>1867.5</v>
      </c>
      <c r="W37" s="3">
        <v>907226.73</v>
      </c>
      <c r="X37" s="3">
        <v>872546.75</v>
      </c>
      <c r="Y37" s="3">
        <f t="shared" si="2"/>
        <v>96.177363513087855</v>
      </c>
      <c r="Z37" s="3">
        <v>17611.98</v>
      </c>
      <c r="AA37" s="3">
        <v>15615328.25</v>
      </c>
      <c r="AB37" s="3">
        <v>14455470.550000001</v>
      </c>
      <c r="AC37" s="3">
        <f t="shared" si="3"/>
        <v>92.572313041193993</v>
      </c>
    </row>
    <row r="38" spans="1:29" ht="20.100000000000001" customHeight="1" x14ac:dyDescent="0.25">
      <c r="A38" s="1" t="s">
        <v>1</v>
      </c>
      <c r="B38" s="12" t="s">
        <v>51</v>
      </c>
      <c r="C38" s="13"/>
      <c r="D38" s="13"/>
      <c r="E38" s="2" t="s">
        <v>1</v>
      </c>
      <c r="F38" s="3">
        <v>37080.300000000003</v>
      </c>
      <c r="G38" s="3">
        <v>34096794.530000001</v>
      </c>
      <c r="H38" s="3">
        <v>25801678.620000001</v>
      </c>
      <c r="I38" s="3">
        <v>75.671859996394801</v>
      </c>
      <c r="J38" s="3">
        <v>41.4</v>
      </c>
      <c r="K38" s="3">
        <v>41899.79</v>
      </c>
      <c r="L38" s="3">
        <v>42424.45</v>
      </c>
      <c r="M38" s="3">
        <f t="shared" si="0"/>
        <v>101.25217811354186</v>
      </c>
      <c r="N38" s="3">
        <v>0</v>
      </c>
      <c r="O38" s="3">
        <v>0</v>
      </c>
      <c r="P38" s="3">
        <v>0</v>
      </c>
      <c r="Q38" s="3">
        <v>0</v>
      </c>
      <c r="R38" s="3">
        <v>68.599999999999994</v>
      </c>
      <c r="S38" s="3">
        <v>62879.39</v>
      </c>
      <c r="T38" s="3">
        <v>62027.05</v>
      </c>
      <c r="U38" s="3">
        <f t="shared" si="4"/>
        <v>98.644484305588847</v>
      </c>
      <c r="V38" s="3">
        <v>3592.9</v>
      </c>
      <c r="W38" s="3">
        <v>3471539.55</v>
      </c>
      <c r="X38" s="3">
        <v>3327803.4</v>
      </c>
      <c r="Y38" s="3">
        <f t="shared" si="2"/>
        <v>95.85958483463051</v>
      </c>
      <c r="Z38" s="3">
        <v>40783.199999999997</v>
      </c>
      <c r="AA38" s="3">
        <v>37673113.259999998</v>
      </c>
      <c r="AB38" s="3">
        <v>29233933.52</v>
      </c>
      <c r="AC38" s="3">
        <f t="shared" si="3"/>
        <v>77.598931944495206</v>
      </c>
    </row>
    <row r="39" spans="1:29" ht="20.100000000000001" customHeight="1" x14ac:dyDescent="0.25">
      <c r="A39" s="1" t="s">
        <v>1</v>
      </c>
      <c r="B39" s="12" t="s">
        <v>52</v>
      </c>
      <c r="C39" s="13"/>
      <c r="D39" s="13"/>
      <c r="E39" s="2" t="s">
        <v>1</v>
      </c>
      <c r="F39" s="3">
        <v>12269.05</v>
      </c>
      <c r="G39" s="3">
        <v>11832090.15</v>
      </c>
      <c r="H39" s="3">
        <v>9306373.2799999993</v>
      </c>
      <c r="I39" s="3">
        <v>78.653671177446185</v>
      </c>
      <c r="J39" s="3">
        <v>0</v>
      </c>
      <c r="K39" s="3">
        <v>0</v>
      </c>
      <c r="L39" s="3">
        <v>0</v>
      </c>
      <c r="M39" s="3">
        <v>0</v>
      </c>
      <c r="N39" s="3">
        <v>94.3</v>
      </c>
      <c r="O39" s="3">
        <v>92009.37</v>
      </c>
      <c r="P39" s="3">
        <v>95823.07</v>
      </c>
      <c r="Q39" s="3">
        <f t="shared" si="1"/>
        <v>104.14490393750116</v>
      </c>
      <c r="R39" s="3">
        <v>9.1</v>
      </c>
      <c r="S39" s="3">
        <v>1724.03</v>
      </c>
      <c r="T39" s="3">
        <v>0</v>
      </c>
      <c r="U39" s="3">
        <f t="shared" si="4"/>
        <v>0</v>
      </c>
      <c r="V39" s="3">
        <v>905.8</v>
      </c>
      <c r="W39" s="3">
        <v>873683.5</v>
      </c>
      <c r="X39" s="3">
        <v>866967.57</v>
      </c>
      <c r="Y39" s="3">
        <f t="shared" si="2"/>
        <v>99.231308591726872</v>
      </c>
      <c r="Z39" s="3">
        <v>13278.25</v>
      </c>
      <c r="AA39" s="3">
        <v>12799507.050000001</v>
      </c>
      <c r="AB39" s="3">
        <v>10269163.92</v>
      </c>
      <c r="AC39" s="3">
        <f t="shared" si="3"/>
        <v>80.230932956125045</v>
      </c>
    </row>
    <row r="40" spans="1:29" ht="20.100000000000001" customHeight="1" x14ac:dyDescent="0.25">
      <c r="A40" s="1" t="s">
        <v>1</v>
      </c>
      <c r="B40" s="12" t="s">
        <v>53</v>
      </c>
      <c r="C40" s="13"/>
      <c r="D40" s="13"/>
      <c r="E40" s="2" t="s">
        <v>1</v>
      </c>
      <c r="F40" s="3">
        <v>50817.46</v>
      </c>
      <c r="G40" s="3">
        <v>47738745.32</v>
      </c>
      <c r="H40" s="3">
        <v>40384661.460000001</v>
      </c>
      <c r="I40" s="3">
        <v>84.595146330921636</v>
      </c>
      <c r="J40" s="3">
        <v>0</v>
      </c>
      <c r="K40" s="3">
        <v>4812323.2300000004</v>
      </c>
      <c r="L40" s="3">
        <v>118000.8</v>
      </c>
      <c r="M40" s="3">
        <f t="shared" si="0"/>
        <v>2.4520547427983135</v>
      </c>
      <c r="N40" s="3">
        <v>61.2</v>
      </c>
      <c r="O40" s="3">
        <v>32040.94</v>
      </c>
      <c r="P40" s="3">
        <v>30413.4</v>
      </c>
      <c r="Q40" s="3">
        <f t="shared" si="1"/>
        <v>94.920436166978874</v>
      </c>
      <c r="R40" s="3">
        <v>196.4</v>
      </c>
      <c r="S40" s="3">
        <v>161216.19</v>
      </c>
      <c r="T40" s="3">
        <v>161046.91</v>
      </c>
      <c r="U40" s="3">
        <f t="shared" si="4"/>
        <v>99.894998138834566</v>
      </c>
      <c r="V40" s="3">
        <v>1818.08</v>
      </c>
      <c r="W40" s="3">
        <v>2849543.88</v>
      </c>
      <c r="X40" s="3">
        <v>2537330.11</v>
      </c>
      <c r="Y40" s="3">
        <f t="shared" si="2"/>
        <v>89.043377356238508</v>
      </c>
      <c r="Z40" s="3">
        <v>52893.14</v>
      </c>
      <c r="AA40" s="3">
        <v>55593869.560000002</v>
      </c>
      <c r="AB40" s="3">
        <v>43231452.68</v>
      </c>
      <c r="AC40" s="3">
        <f t="shared" si="3"/>
        <v>77.762985419358529</v>
      </c>
    </row>
    <row r="41" spans="1:29" ht="20.100000000000001" customHeight="1" x14ac:dyDescent="0.25">
      <c r="A41" s="1" t="s">
        <v>1</v>
      </c>
      <c r="B41" s="12" t="s">
        <v>54</v>
      </c>
      <c r="C41" s="13"/>
      <c r="D41" s="13"/>
      <c r="E41" s="2" t="s">
        <v>1</v>
      </c>
      <c r="F41" s="3">
        <v>34311.519999999997</v>
      </c>
      <c r="G41" s="3">
        <v>32467694.41</v>
      </c>
      <c r="H41" s="3">
        <v>25432366.52</v>
      </c>
      <c r="I41" s="3">
        <v>78.33129817855766</v>
      </c>
      <c r="J41" s="3">
        <v>0</v>
      </c>
      <c r="K41" s="3">
        <v>0</v>
      </c>
      <c r="L41" s="3">
        <v>0</v>
      </c>
      <c r="M41" s="3">
        <v>0</v>
      </c>
      <c r="N41" s="3">
        <v>207.9</v>
      </c>
      <c r="O41" s="3">
        <v>386968.85</v>
      </c>
      <c r="P41" s="3">
        <v>392037.01</v>
      </c>
      <c r="Q41" s="3">
        <f t="shared" si="1"/>
        <v>101.30970748679125</v>
      </c>
      <c r="R41" s="3">
        <v>521.20000000000005</v>
      </c>
      <c r="S41" s="3">
        <v>469048.98</v>
      </c>
      <c r="T41" s="3">
        <v>470267.57</v>
      </c>
      <c r="U41" s="3">
        <f t="shared" si="4"/>
        <v>100.25980015988949</v>
      </c>
      <c r="V41" s="3">
        <v>969.06</v>
      </c>
      <c r="W41" s="3">
        <v>976383.01</v>
      </c>
      <c r="X41" s="3">
        <v>965842.82</v>
      </c>
      <c r="Y41" s="3">
        <f t="shared" si="2"/>
        <v>98.920486131769124</v>
      </c>
      <c r="Z41" s="3">
        <v>36009.68</v>
      </c>
      <c r="AA41" s="3">
        <v>34300095.25</v>
      </c>
      <c r="AB41" s="3">
        <v>27260513.920000002</v>
      </c>
      <c r="AC41" s="3">
        <f t="shared" si="3"/>
        <v>79.476496264248709</v>
      </c>
    </row>
    <row r="42" spans="1:29" x14ac:dyDescent="0.25">
      <c r="G42" s="19">
        <f>SUM(G9:G41)</f>
        <v>12740281108.630001</v>
      </c>
      <c r="H42" s="19">
        <f>SUM(H9:H41)</f>
        <v>11526184137.149994</v>
      </c>
      <c r="K42" s="19"/>
      <c r="L42" s="19"/>
    </row>
    <row r="43" spans="1:29" x14ac:dyDescent="0.25">
      <c r="G43" s="18">
        <f>G45-G8</f>
        <v>0</v>
      </c>
      <c r="H43" s="18">
        <v>11526184137.15</v>
      </c>
      <c r="K43" s="23"/>
      <c r="L43" s="23"/>
      <c r="M43" s="24"/>
    </row>
    <row r="44" spans="1:29" x14ac:dyDescent="0.25">
      <c r="G44">
        <v>34111659.369998932</v>
      </c>
      <c r="K44" s="21"/>
      <c r="L44" s="22"/>
      <c r="M44" s="24"/>
    </row>
    <row r="45" spans="1:29" x14ac:dyDescent="0.25">
      <c r="G45" s="18">
        <v>12740281108.629999</v>
      </c>
      <c r="H45" s="18">
        <v>11526184137.15</v>
      </c>
      <c r="K45" s="23"/>
      <c r="L45" s="23"/>
      <c r="M45" s="24"/>
    </row>
    <row r="46" spans="1:29" x14ac:dyDescent="0.25">
      <c r="G46" s="18">
        <v>12740281108.629999</v>
      </c>
      <c r="H46" s="18">
        <f>H45-H8</f>
        <v>0</v>
      </c>
      <c r="K46" s="23"/>
      <c r="L46" s="23"/>
      <c r="M46" s="24"/>
    </row>
    <row r="47" spans="1:29" x14ac:dyDescent="0.25">
      <c r="G47" s="18">
        <f>G44+G12</f>
        <v>10628993065.82</v>
      </c>
      <c r="H47" s="18">
        <v>157503231.92000008</v>
      </c>
      <c r="K47" s="24"/>
      <c r="L47" s="24"/>
      <c r="M47" s="24"/>
    </row>
    <row r="48" spans="1:29" x14ac:dyDescent="0.25">
      <c r="G48" s="18">
        <v>10594881406.450001</v>
      </c>
      <c r="H48" s="18">
        <f>H47+H12</f>
        <v>9896586787.1900005</v>
      </c>
      <c r="K48" s="23"/>
      <c r="L48" s="24"/>
      <c r="M48" s="24"/>
    </row>
    <row r="49" spans="8:13" x14ac:dyDescent="0.25">
      <c r="H49" s="18">
        <v>9739083555.2700005</v>
      </c>
      <c r="K49" s="23"/>
      <c r="L49" s="23"/>
      <c r="M49" s="24"/>
    </row>
    <row r="50" spans="8:13" x14ac:dyDescent="0.25">
      <c r="K50" s="23"/>
      <c r="L50" s="23"/>
      <c r="M50" s="24"/>
    </row>
    <row r="51" spans="8:13" x14ac:dyDescent="0.25">
      <c r="K51" s="24"/>
      <c r="L51" s="24"/>
      <c r="M51" s="24"/>
    </row>
    <row r="52" spans="8:13" x14ac:dyDescent="0.25">
      <c r="K52" s="24"/>
      <c r="L52" s="24"/>
      <c r="M52" s="24"/>
    </row>
    <row r="53" spans="8:13" x14ac:dyDescent="0.25">
      <c r="K53" s="23"/>
      <c r="L53" s="23"/>
      <c r="M53" s="24"/>
    </row>
  </sheetData>
  <mergeCells count="52"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A8:D8"/>
    <mergeCell ref="B9:D9"/>
    <mergeCell ref="B10:D10"/>
    <mergeCell ref="B11:D11"/>
    <mergeCell ref="B12:D12"/>
    <mergeCell ref="A5:AC5"/>
    <mergeCell ref="A6:A7"/>
    <mergeCell ref="B6:B7"/>
    <mergeCell ref="C6:C7"/>
    <mergeCell ref="D6:D7"/>
    <mergeCell ref="E6:E7"/>
    <mergeCell ref="F6:I6"/>
    <mergeCell ref="J6:M6"/>
    <mergeCell ref="N6:Q6"/>
    <mergeCell ref="R6:U6"/>
    <mergeCell ref="V6:Y6"/>
    <mergeCell ref="Z6:AC6"/>
    <mergeCell ref="A1:AC1"/>
    <mergeCell ref="A2:AC2"/>
    <mergeCell ref="A3:B3"/>
    <mergeCell ref="C3:AC3"/>
    <mergeCell ref="A4:B4"/>
    <mergeCell ref="C4:AC4"/>
  </mergeCells>
  <pageMargins left="0.27777777777777779" right="0.27777777777777779" top="0.27777777777777779" bottom="0.27777777777777779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propertyTypeForPeriod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2024-05-02T09:23:20Z</dcterms:created>
  <dcterms:modified xsi:type="dcterms:W3CDTF">2024-05-02T09:23:20Z</dcterms:modified>
</cp:coreProperties>
</file>